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sdieck/Library/Mobile Documents/com~apple~CloudDocs/10_Herramientas/X_Curso de Real Estate/"/>
    </mc:Choice>
  </mc:AlternateContent>
  <xr:revisionPtr revIDLastSave="0" documentId="13_ncr:1_{5DB639AC-883E-DE40-B2D5-224DD781AE4D}" xr6:coauthVersionLast="47" xr6:coauthVersionMax="47" xr10:uidLastSave="{00000000-0000-0000-0000-000000000000}"/>
  <bookViews>
    <workbookView xWindow="0" yWindow="1280" windowWidth="28800" windowHeight="14800" xr2:uid="{B6C2570F-F3FD-7E47-A95A-15EE9BD9712D}"/>
  </bookViews>
  <sheets>
    <sheet name="Tabla de amortiz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N8" i="2"/>
  <c r="E15" i="2" s="1"/>
  <c r="E10" i="2"/>
  <c r="F9" i="2"/>
  <c r="K8" i="2"/>
  <c r="E6" i="2"/>
  <c r="E5" i="2"/>
  <c r="E7" i="2" l="1"/>
  <c r="E8" i="2" s="1"/>
  <c r="E14" i="2"/>
  <c r="E12" i="2"/>
  <c r="L8" i="2" l="1"/>
  <c r="E25" i="2"/>
  <c r="E22" i="2"/>
  <c r="E23" i="2"/>
  <c r="E26" i="2"/>
  <c r="E24" i="2"/>
  <c r="M8" i="2" l="1"/>
  <c r="P8" i="2" s="1"/>
  <c r="K9" i="2" l="1"/>
  <c r="N9" i="2" s="1"/>
  <c r="L9" i="2" l="1"/>
  <c r="M9" i="2"/>
  <c r="P9" i="2" l="1"/>
  <c r="K10" i="2" s="1"/>
  <c r="N10" i="2" s="1"/>
  <c r="L10" i="2" l="1"/>
  <c r="M10" i="2" l="1"/>
  <c r="P10" i="2" s="1"/>
  <c r="K11" i="2" s="1"/>
  <c r="L11" i="2" s="1"/>
  <c r="N11" i="2" l="1"/>
  <c r="M11" i="2" s="1"/>
  <c r="P11" i="2" s="1"/>
  <c r="K12" i="2" s="1"/>
  <c r="L12" i="2" s="1"/>
  <c r="N12" i="2" l="1"/>
  <c r="M12" i="2" s="1"/>
  <c r="P12" i="2" s="1"/>
  <c r="K13" i="2" s="1"/>
  <c r="L13" i="2" s="1"/>
  <c r="N13" i="2" l="1"/>
  <c r="M13" i="2" s="1"/>
  <c r="P13" i="2" s="1"/>
  <c r="K14" i="2" s="1"/>
  <c r="N14" i="2" s="1"/>
  <c r="L14" i="2" l="1"/>
  <c r="M14" i="2" s="1"/>
  <c r="P14" i="2" s="1"/>
  <c r="K15" i="2" s="1"/>
  <c r="N15" i="2" s="1"/>
  <c r="L15" i="2" l="1"/>
  <c r="M15" i="2" s="1"/>
  <c r="P15" i="2" s="1"/>
  <c r="K16" i="2" s="1"/>
  <c r="L16" i="2" l="1"/>
  <c r="N16" i="2"/>
  <c r="M16" i="2" s="1"/>
  <c r="P16" i="2" s="1"/>
  <c r="K17" i="2" s="1"/>
  <c r="N17" i="2" s="1"/>
  <c r="L17" i="2" l="1"/>
  <c r="M17" i="2" s="1"/>
  <c r="P17" i="2" s="1"/>
  <c r="K18" i="2" s="1"/>
  <c r="N18" i="2" s="1"/>
  <c r="L18" i="2" l="1"/>
  <c r="M18" i="2" s="1"/>
  <c r="P18" i="2" s="1"/>
  <c r="K19" i="2" s="1"/>
  <c r="N19" i="2" l="1"/>
  <c r="L19" i="2"/>
  <c r="M19" i="2" l="1"/>
  <c r="P19" i="2" s="1"/>
  <c r="K20" i="2" s="1"/>
  <c r="N20" i="2" s="1"/>
  <c r="L20" i="2" l="1"/>
  <c r="M20" i="2" s="1"/>
  <c r="P20" i="2" s="1"/>
  <c r="K21" i="2" s="1"/>
  <c r="L21" i="2" l="1"/>
  <c r="N21" i="2"/>
  <c r="M21" i="2" l="1"/>
  <c r="P21" i="2" s="1"/>
  <c r="K22" i="2" s="1"/>
  <c r="N22" i="2" s="1"/>
  <c r="L22" i="2" l="1"/>
  <c r="M22" i="2"/>
  <c r="P22" i="2" s="1"/>
  <c r="K23" i="2" s="1"/>
  <c r="L23" i="2" s="1"/>
  <c r="N23" i="2" l="1"/>
  <c r="M23" i="2" s="1"/>
  <c r="P23" i="2" s="1"/>
  <c r="K24" i="2" s="1"/>
  <c r="N24" i="2" s="1"/>
  <c r="L24" i="2" l="1"/>
  <c r="M24" i="2" s="1"/>
  <c r="P24" i="2" s="1"/>
  <c r="K25" i="2" s="1"/>
  <c r="N25" i="2" l="1"/>
  <c r="L25" i="2"/>
  <c r="M25" i="2" l="1"/>
  <c r="P25" i="2" s="1"/>
  <c r="K26" i="2" s="1"/>
  <c r="N26" i="2" l="1"/>
  <c r="L26" i="2"/>
  <c r="M26" i="2" l="1"/>
  <c r="P26" i="2" s="1"/>
  <c r="K27" i="2" s="1"/>
  <c r="N27" i="2" s="1"/>
  <c r="L27" i="2" l="1"/>
  <c r="M27" i="2" s="1"/>
  <c r="P27" i="2" s="1"/>
  <c r="K28" i="2" s="1"/>
  <c r="N28" i="2" l="1"/>
  <c r="L28" i="2"/>
  <c r="M28" i="2" l="1"/>
  <c r="P28" i="2" s="1"/>
  <c r="K29" i="2" s="1"/>
  <c r="N29" i="2" s="1"/>
  <c r="L29" i="2" l="1"/>
  <c r="M29" i="2" s="1"/>
  <c r="P29" i="2" s="1"/>
  <c r="K30" i="2" s="1"/>
  <c r="N30" i="2" l="1"/>
  <c r="L30" i="2"/>
  <c r="M30" i="2" l="1"/>
  <c r="P30" i="2" s="1"/>
  <c r="K31" i="2" s="1"/>
  <c r="N31" i="2" l="1"/>
  <c r="L31" i="2"/>
  <c r="M31" i="2" l="1"/>
  <c r="P31" i="2" s="1"/>
  <c r="K32" i="2" s="1"/>
  <c r="N32" i="2" l="1"/>
  <c r="L32" i="2"/>
  <c r="M32" i="2" l="1"/>
  <c r="P32" i="2" s="1"/>
  <c r="K33" i="2" s="1"/>
  <c r="N33" i="2" l="1"/>
  <c r="L33" i="2"/>
  <c r="M33" i="2" l="1"/>
  <c r="P33" i="2" s="1"/>
  <c r="K34" i="2" s="1"/>
  <c r="N34" i="2" l="1"/>
  <c r="L34" i="2"/>
  <c r="M34" i="2" l="1"/>
  <c r="P34" i="2" s="1"/>
  <c r="K35" i="2" s="1"/>
  <c r="N35" i="2" l="1"/>
  <c r="L35" i="2"/>
  <c r="M35" i="2" l="1"/>
  <c r="P35" i="2" s="1"/>
  <c r="K36" i="2" s="1"/>
  <c r="N36" i="2" l="1"/>
  <c r="L36" i="2"/>
  <c r="M36" i="2" l="1"/>
  <c r="P36" i="2" s="1"/>
  <c r="K37" i="2" s="1"/>
  <c r="N37" i="2" l="1"/>
  <c r="L37" i="2"/>
  <c r="M37" i="2" l="1"/>
  <c r="P37" i="2" s="1"/>
  <c r="K38" i="2" s="1"/>
  <c r="N38" i="2" l="1"/>
  <c r="L38" i="2"/>
  <c r="M38" i="2" l="1"/>
  <c r="P38" i="2" s="1"/>
  <c r="K39" i="2" s="1"/>
  <c r="N39" i="2" s="1"/>
  <c r="L39" i="2" l="1"/>
  <c r="M39" i="2"/>
  <c r="P39" i="2" s="1"/>
  <c r="K40" i="2" s="1"/>
  <c r="N40" i="2" l="1"/>
  <c r="L40" i="2"/>
  <c r="M40" i="2" l="1"/>
  <c r="P40" i="2" s="1"/>
  <c r="K41" i="2" s="1"/>
  <c r="N41" i="2" l="1"/>
  <c r="L41" i="2"/>
  <c r="M41" i="2" l="1"/>
  <c r="P41" i="2" s="1"/>
  <c r="K42" i="2" s="1"/>
  <c r="N42" i="2" l="1"/>
  <c r="L42" i="2"/>
  <c r="M42" i="2" l="1"/>
  <c r="P42" i="2" s="1"/>
  <c r="K43" i="2" s="1"/>
  <c r="N43" i="2" l="1"/>
  <c r="L43" i="2"/>
  <c r="M43" i="2" l="1"/>
  <c r="P43" i="2" s="1"/>
  <c r="K44" i="2" s="1"/>
  <c r="N44" i="2" l="1"/>
  <c r="L44" i="2"/>
  <c r="M44" i="2" l="1"/>
  <c r="P44" i="2" s="1"/>
  <c r="K45" i="2" s="1"/>
  <c r="N45" i="2" l="1"/>
  <c r="L45" i="2"/>
  <c r="M45" i="2" l="1"/>
  <c r="P45" i="2" s="1"/>
  <c r="K46" i="2" s="1"/>
  <c r="N46" i="2" l="1"/>
  <c r="L46" i="2"/>
  <c r="M46" i="2" l="1"/>
  <c r="P46" i="2" s="1"/>
  <c r="K47" i="2" s="1"/>
  <c r="N47" i="2" l="1"/>
  <c r="L47" i="2"/>
  <c r="M47" i="2" l="1"/>
  <c r="P47" i="2" s="1"/>
  <c r="K48" i="2" s="1"/>
  <c r="N48" i="2" l="1"/>
  <c r="L48" i="2"/>
  <c r="M48" i="2" l="1"/>
  <c r="P48" i="2" s="1"/>
  <c r="K49" i="2" s="1"/>
  <c r="N49" i="2" l="1"/>
  <c r="L49" i="2"/>
  <c r="M49" i="2" l="1"/>
  <c r="P49" i="2" s="1"/>
  <c r="K50" i="2" s="1"/>
  <c r="N50" i="2" l="1"/>
  <c r="L50" i="2"/>
  <c r="M50" i="2" l="1"/>
  <c r="P50" i="2" s="1"/>
  <c r="K51" i="2" s="1"/>
  <c r="N51" i="2" l="1"/>
  <c r="L51" i="2"/>
  <c r="M51" i="2" l="1"/>
  <c r="P51" i="2" s="1"/>
  <c r="K52" i="2" s="1"/>
  <c r="N52" i="2" l="1"/>
  <c r="L52" i="2"/>
  <c r="M52" i="2" l="1"/>
  <c r="P52" i="2" s="1"/>
  <c r="K53" i="2" s="1"/>
  <c r="N53" i="2" l="1"/>
  <c r="L53" i="2"/>
  <c r="M53" i="2" l="1"/>
  <c r="P53" i="2" s="1"/>
  <c r="K54" i="2" s="1"/>
  <c r="N54" i="2" l="1"/>
  <c r="L54" i="2"/>
  <c r="M54" i="2" l="1"/>
  <c r="P54" i="2" s="1"/>
  <c r="K55" i="2" s="1"/>
  <c r="N55" i="2" l="1"/>
  <c r="L55" i="2"/>
  <c r="M55" i="2" l="1"/>
  <c r="P55" i="2" s="1"/>
  <c r="K56" i="2" s="1"/>
  <c r="N56" i="2" l="1"/>
  <c r="L56" i="2"/>
  <c r="M56" i="2" l="1"/>
  <c r="P56" i="2" s="1"/>
  <c r="K57" i="2" s="1"/>
  <c r="N57" i="2" l="1"/>
  <c r="L57" i="2"/>
  <c r="M57" i="2" l="1"/>
  <c r="P57" i="2" s="1"/>
  <c r="K58" i="2" s="1"/>
  <c r="N58" i="2" l="1"/>
  <c r="L58" i="2"/>
  <c r="M58" i="2" l="1"/>
  <c r="P58" i="2" s="1"/>
  <c r="K59" i="2" s="1"/>
  <c r="N59" i="2" l="1"/>
  <c r="L59" i="2"/>
  <c r="M59" i="2" l="1"/>
  <c r="P59" i="2" s="1"/>
  <c r="K60" i="2" s="1"/>
  <c r="N60" i="2" l="1"/>
  <c r="L60" i="2"/>
  <c r="M60" i="2" l="1"/>
  <c r="P60" i="2" s="1"/>
  <c r="K61" i="2" s="1"/>
  <c r="N61" i="2" l="1"/>
  <c r="L61" i="2"/>
  <c r="M61" i="2" l="1"/>
  <c r="P61" i="2" s="1"/>
  <c r="K62" i="2" s="1"/>
  <c r="N62" i="2" l="1"/>
  <c r="L62" i="2"/>
  <c r="M62" i="2" l="1"/>
  <c r="P62" i="2" s="1"/>
  <c r="K63" i="2" s="1"/>
  <c r="N63" i="2" l="1"/>
  <c r="L63" i="2"/>
  <c r="M63" i="2" l="1"/>
  <c r="P63" i="2" s="1"/>
  <c r="K64" i="2" s="1"/>
  <c r="N64" i="2" l="1"/>
  <c r="L64" i="2"/>
  <c r="M64" i="2" l="1"/>
  <c r="P64" i="2" s="1"/>
  <c r="K65" i="2" s="1"/>
  <c r="N65" i="2" l="1"/>
  <c r="L65" i="2"/>
  <c r="M65" i="2" l="1"/>
  <c r="P65" i="2" s="1"/>
  <c r="K66" i="2" s="1"/>
  <c r="N66" i="2" l="1"/>
  <c r="L66" i="2"/>
  <c r="M66" i="2" l="1"/>
  <c r="P66" i="2" s="1"/>
  <c r="K67" i="2" s="1"/>
  <c r="N67" i="2" l="1"/>
  <c r="L67" i="2"/>
  <c r="M67" i="2" l="1"/>
  <c r="P67" i="2" s="1"/>
  <c r="K68" i="2" s="1"/>
  <c r="N68" i="2" l="1"/>
  <c r="L68" i="2"/>
  <c r="M68" i="2" l="1"/>
  <c r="P68" i="2" s="1"/>
  <c r="K69" i="2" s="1"/>
  <c r="N69" i="2" l="1"/>
  <c r="L69" i="2"/>
  <c r="M69" i="2" l="1"/>
  <c r="P69" i="2" s="1"/>
  <c r="K70" i="2" s="1"/>
  <c r="N70" i="2" l="1"/>
  <c r="L70" i="2"/>
  <c r="M70" i="2" l="1"/>
  <c r="P70" i="2" s="1"/>
  <c r="K71" i="2" s="1"/>
  <c r="N71" i="2" l="1"/>
  <c r="L71" i="2"/>
  <c r="M71" i="2" l="1"/>
  <c r="P71" i="2" s="1"/>
  <c r="K72" i="2" s="1"/>
  <c r="N72" i="2" l="1"/>
  <c r="L72" i="2"/>
  <c r="M72" i="2" l="1"/>
  <c r="P72" i="2" s="1"/>
  <c r="K73" i="2" s="1"/>
  <c r="N73" i="2" l="1"/>
  <c r="L73" i="2"/>
  <c r="M73" i="2" l="1"/>
  <c r="P73" i="2" s="1"/>
  <c r="K74" i="2" s="1"/>
  <c r="N74" i="2" l="1"/>
  <c r="L74" i="2"/>
  <c r="M74" i="2" l="1"/>
  <c r="P74" i="2" s="1"/>
  <c r="K75" i="2" s="1"/>
  <c r="N75" i="2" l="1"/>
  <c r="L75" i="2"/>
  <c r="M75" i="2" l="1"/>
  <c r="P75" i="2" s="1"/>
  <c r="K76" i="2" s="1"/>
  <c r="N76" i="2" l="1"/>
  <c r="L76" i="2"/>
  <c r="M76" i="2" l="1"/>
  <c r="P76" i="2" s="1"/>
  <c r="K77" i="2" s="1"/>
  <c r="N77" i="2" l="1"/>
  <c r="L77" i="2"/>
  <c r="M77" i="2" l="1"/>
  <c r="P77" i="2" s="1"/>
  <c r="K78" i="2" s="1"/>
  <c r="N78" i="2" l="1"/>
  <c r="L78" i="2"/>
  <c r="M78" i="2" l="1"/>
  <c r="P78" i="2" s="1"/>
  <c r="K79" i="2" s="1"/>
  <c r="N79" i="2" l="1"/>
  <c r="L79" i="2"/>
  <c r="M79" i="2" l="1"/>
  <c r="P79" i="2" s="1"/>
  <c r="K80" i="2" s="1"/>
  <c r="N80" i="2" l="1"/>
  <c r="L80" i="2"/>
  <c r="M80" i="2" l="1"/>
  <c r="P80" i="2" s="1"/>
  <c r="K81" i="2" s="1"/>
  <c r="N81" i="2" l="1"/>
  <c r="L81" i="2"/>
  <c r="M81" i="2" l="1"/>
  <c r="P81" i="2" s="1"/>
  <c r="K82" i="2" s="1"/>
  <c r="N82" i="2" l="1"/>
  <c r="L82" i="2"/>
  <c r="M82" i="2" l="1"/>
  <c r="P82" i="2" s="1"/>
  <c r="K83" i="2" s="1"/>
  <c r="N83" i="2" l="1"/>
  <c r="L83" i="2"/>
  <c r="M83" i="2" l="1"/>
  <c r="P83" i="2" s="1"/>
  <c r="K84" i="2" s="1"/>
  <c r="N84" i="2" l="1"/>
  <c r="L84" i="2"/>
  <c r="M84" i="2" l="1"/>
  <c r="P84" i="2" s="1"/>
  <c r="K85" i="2" s="1"/>
  <c r="N85" i="2" l="1"/>
  <c r="L85" i="2"/>
  <c r="M85" i="2" l="1"/>
  <c r="P85" i="2" s="1"/>
  <c r="K86" i="2" s="1"/>
  <c r="N86" i="2" l="1"/>
  <c r="L86" i="2"/>
  <c r="M86" i="2" l="1"/>
  <c r="P86" i="2" s="1"/>
  <c r="K87" i="2" s="1"/>
  <c r="N87" i="2" l="1"/>
  <c r="L87" i="2"/>
  <c r="M87" i="2" l="1"/>
  <c r="P87" i="2" s="1"/>
  <c r="K88" i="2" s="1"/>
  <c r="N88" i="2" l="1"/>
  <c r="L88" i="2"/>
  <c r="M88" i="2" l="1"/>
  <c r="P88" i="2" s="1"/>
  <c r="K89" i="2" s="1"/>
  <c r="N89" i="2" l="1"/>
  <c r="L89" i="2"/>
  <c r="M89" i="2" l="1"/>
  <c r="P89" i="2" s="1"/>
  <c r="K90" i="2" s="1"/>
  <c r="N90" i="2"/>
  <c r="L90" i="2"/>
  <c r="M90" i="2" l="1"/>
  <c r="P90" i="2" s="1"/>
  <c r="K91" i="2" s="1"/>
  <c r="N91" i="2"/>
  <c r="L91" i="2"/>
  <c r="M91" i="2" l="1"/>
  <c r="P91" i="2" s="1"/>
  <c r="K92" i="2" s="1"/>
  <c r="N92" i="2" l="1"/>
  <c r="L92" i="2"/>
  <c r="M92" i="2" l="1"/>
  <c r="P92" i="2" s="1"/>
  <c r="K93" i="2" s="1"/>
  <c r="N93" i="2" l="1"/>
  <c r="L93" i="2"/>
  <c r="M93" i="2" l="1"/>
  <c r="P93" i="2" s="1"/>
  <c r="K94" i="2" s="1"/>
  <c r="N94" i="2" l="1"/>
  <c r="L94" i="2"/>
  <c r="M94" i="2" l="1"/>
  <c r="P94" i="2" s="1"/>
  <c r="K95" i="2" s="1"/>
  <c r="N95" i="2" l="1"/>
  <c r="L95" i="2"/>
  <c r="M95" i="2" l="1"/>
  <c r="P95" i="2" s="1"/>
  <c r="K96" i="2" s="1"/>
  <c r="N96" i="2" l="1"/>
  <c r="L96" i="2"/>
  <c r="M96" i="2" l="1"/>
  <c r="P96" i="2" s="1"/>
  <c r="K97" i="2" s="1"/>
  <c r="N97" i="2" l="1"/>
  <c r="L97" i="2"/>
  <c r="M97" i="2" l="1"/>
  <c r="P97" i="2" s="1"/>
  <c r="K98" i="2" s="1"/>
  <c r="N98" i="2" l="1"/>
  <c r="L98" i="2"/>
  <c r="M98" i="2" l="1"/>
  <c r="P98" i="2" s="1"/>
  <c r="K99" i="2" s="1"/>
  <c r="N99" i="2" l="1"/>
  <c r="L99" i="2"/>
  <c r="M99" i="2" l="1"/>
  <c r="P99" i="2" s="1"/>
  <c r="K100" i="2" s="1"/>
  <c r="N100" i="2" l="1"/>
  <c r="L100" i="2"/>
  <c r="M100" i="2" l="1"/>
  <c r="P100" i="2" s="1"/>
  <c r="K101" i="2" s="1"/>
  <c r="N101" i="2" l="1"/>
  <c r="L101" i="2"/>
  <c r="M101" i="2" l="1"/>
  <c r="P101" i="2" s="1"/>
  <c r="K102" i="2" s="1"/>
  <c r="N102" i="2" l="1"/>
  <c r="L102" i="2"/>
  <c r="M102" i="2" l="1"/>
  <c r="P102" i="2" s="1"/>
  <c r="K103" i="2" s="1"/>
  <c r="N103" i="2" l="1"/>
  <c r="L103" i="2"/>
  <c r="M103" i="2" l="1"/>
  <c r="P103" i="2" s="1"/>
  <c r="K104" i="2" s="1"/>
  <c r="N104" i="2" l="1"/>
  <c r="L104" i="2"/>
  <c r="M104" i="2" l="1"/>
  <c r="P104" i="2" s="1"/>
  <c r="K105" i="2" s="1"/>
  <c r="N105" i="2" l="1"/>
  <c r="L105" i="2"/>
  <c r="M105" i="2" l="1"/>
  <c r="P105" i="2" s="1"/>
  <c r="K106" i="2" s="1"/>
  <c r="N106" i="2" l="1"/>
  <c r="L106" i="2"/>
  <c r="M106" i="2" l="1"/>
  <c r="P106" i="2" s="1"/>
  <c r="K107" i="2" s="1"/>
  <c r="N107" i="2" l="1"/>
  <c r="L107" i="2"/>
  <c r="M107" i="2" l="1"/>
  <c r="P107" i="2" s="1"/>
  <c r="K108" i="2" s="1"/>
  <c r="N108" i="2" l="1"/>
  <c r="L108" i="2"/>
  <c r="M108" i="2" l="1"/>
  <c r="P108" i="2" s="1"/>
  <c r="K109" i="2" s="1"/>
  <c r="N109" i="2" l="1"/>
  <c r="L109" i="2"/>
  <c r="M109" i="2" l="1"/>
  <c r="P109" i="2" s="1"/>
  <c r="K110" i="2" s="1"/>
  <c r="N110" i="2" l="1"/>
  <c r="L110" i="2"/>
  <c r="M110" i="2" l="1"/>
  <c r="P110" i="2" s="1"/>
  <c r="K111" i="2" s="1"/>
  <c r="N111" i="2" l="1"/>
  <c r="L111" i="2"/>
  <c r="M111" i="2" l="1"/>
  <c r="P111" i="2" s="1"/>
  <c r="K112" i="2" s="1"/>
  <c r="L112" i="2"/>
  <c r="N112" i="2"/>
  <c r="M112" i="2" l="1"/>
  <c r="P112" i="2" s="1"/>
  <c r="K113" i="2" s="1"/>
  <c r="L113" i="2"/>
  <c r="N113" i="2"/>
  <c r="M113" i="2" s="1"/>
  <c r="P113" i="2" s="1"/>
  <c r="K114" i="2" s="1"/>
  <c r="L114" i="2" l="1"/>
  <c r="N114" i="2"/>
  <c r="M114" i="2" s="1"/>
  <c r="P114" i="2" s="1"/>
  <c r="K115" i="2" s="1"/>
  <c r="N115" i="2" l="1"/>
  <c r="L115" i="2"/>
  <c r="M115" i="2" l="1"/>
  <c r="P115" i="2" s="1"/>
  <c r="K116" i="2" s="1"/>
  <c r="N116" i="2" l="1"/>
  <c r="L116" i="2"/>
  <c r="M116" i="2" l="1"/>
  <c r="P116" i="2" s="1"/>
  <c r="K117" i="2" s="1"/>
  <c r="N117" i="2" l="1"/>
  <c r="L117" i="2"/>
  <c r="M117" i="2" l="1"/>
  <c r="P117" i="2" s="1"/>
  <c r="K118" i="2" s="1"/>
  <c r="N118" i="2" l="1"/>
  <c r="L118" i="2"/>
  <c r="M118" i="2" l="1"/>
  <c r="P118" i="2" s="1"/>
  <c r="K119" i="2" s="1"/>
  <c r="N119" i="2" l="1"/>
  <c r="L119" i="2"/>
  <c r="M119" i="2" l="1"/>
  <c r="P119" i="2" s="1"/>
  <c r="K120" i="2" s="1"/>
  <c r="N120" i="2" l="1"/>
  <c r="L120" i="2"/>
  <c r="M120" i="2" l="1"/>
  <c r="P120" i="2" s="1"/>
  <c r="K121" i="2" s="1"/>
  <c r="N121" i="2" s="1"/>
  <c r="L121" i="2"/>
  <c r="M121" i="2" l="1"/>
  <c r="P121" i="2" s="1"/>
  <c r="K122" i="2" s="1"/>
  <c r="N122" i="2" l="1"/>
  <c r="L122" i="2"/>
  <c r="M122" i="2" l="1"/>
  <c r="P122" i="2" s="1"/>
  <c r="K123" i="2" s="1"/>
  <c r="L123" i="2"/>
  <c r="N123" i="2"/>
  <c r="M123" i="2" l="1"/>
  <c r="P123" i="2" s="1"/>
  <c r="K124" i="2" s="1"/>
  <c r="N124" i="2"/>
  <c r="L124" i="2"/>
  <c r="M124" i="2" l="1"/>
  <c r="P124" i="2" s="1"/>
  <c r="K125" i="2" s="1"/>
  <c r="N125" i="2" l="1"/>
  <c r="L125" i="2"/>
  <c r="M125" i="2" l="1"/>
  <c r="P125" i="2" s="1"/>
  <c r="K126" i="2" s="1"/>
  <c r="N126" i="2" l="1"/>
  <c r="L126" i="2"/>
  <c r="M126" i="2" l="1"/>
  <c r="P126" i="2" s="1"/>
  <c r="K127" i="2" s="1"/>
  <c r="N127" i="2" l="1"/>
  <c r="L127" i="2"/>
  <c r="M127" i="2" l="1"/>
  <c r="P127" i="2" s="1"/>
  <c r="K128" i="2" s="1"/>
  <c r="N128" i="2" l="1"/>
  <c r="L128" i="2"/>
  <c r="M128" i="2" l="1"/>
  <c r="P128" i="2" s="1"/>
  <c r="K129" i="2" s="1"/>
  <c r="N129" i="2" l="1"/>
  <c r="L129" i="2"/>
  <c r="M129" i="2" l="1"/>
  <c r="P129" i="2" s="1"/>
  <c r="K130" i="2" s="1"/>
  <c r="N130" i="2" l="1"/>
  <c r="L130" i="2"/>
  <c r="M130" i="2" l="1"/>
  <c r="P130" i="2" s="1"/>
  <c r="K131" i="2" s="1"/>
  <c r="N131" i="2" l="1"/>
  <c r="L131" i="2"/>
  <c r="M131" i="2" l="1"/>
  <c r="P131" i="2" s="1"/>
  <c r="K132" i="2" s="1"/>
  <c r="N132" i="2" l="1"/>
  <c r="L132" i="2"/>
  <c r="M132" i="2" l="1"/>
  <c r="P132" i="2" s="1"/>
  <c r="K133" i="2" s="1"/>
  <c r="N133" i="2" l="1"/>
  <c r="L133" i="2"/>
  <c r="M133" i="2" l="1"/>
  <c r="P133" i="2" s="1"/>
  <c r="K134" i="2" s="1"/>
  <c r="N134" i="2" l="1"/>
  <c r="L134" i="2"/>
  <c r="M134" i="2" l="1"/>
  <c r="P134" i="2" s="1"/>
  <c r="K135" i="2" s="1"/>
  <c r="N135" i="2" l="1"/>
  <c r="L135" i="2"/>
  <c r="M135" i="2" l="1"/>
  <c r="P135" i="2" s="1"/>
  <c r="K136" i="2" s="1"/>
  <c r="N136" i="2" l="1"/>
  <c r="L136" i="2"/>
  <c r="M136" i="2" l="1"/>
  <c r="P136" i="2" s="1"/>
  <c r="K137" i="2" s="1"/>
  <c r="N137" i="2" l="1"/>
  <c r="L137" i="2"/>
  <c r="M137" i="2" l="1"/>
  <c r="P137" i="2" s="1"/>
  <c r="K138" i="2" s="1"/>
  <c r="N138" i="2" l="1"/>
  <c r="L138" i="2"/>
  <c r="M138" i="2" l="1"/>
  <c r="P138" i="2" s="1"/>
  <c r="K139" i="2" s="1"/>
  <c r="N139" i="2" l="1"/>
  <c r="L139" i="2"/>
  <c r="M139" i="2" l="1"/>
  <c r="P139" i="2" s="1"/>
  <c r="K140" i="2" s="1"/>
  <c r="N140" i="2" l="1"/>
  <c r="L140" i="2"/>
  <c r="M140" i="2" l="1"/>
  <c r="P140" i="2" s="1"/>
  <c r="K141" i="2" s="1"/>
  <c r="N141" i="2" l="1"/>
  <c r="L141" i="2"/>
  <c r="M141" i="2" l="1"/>
  <c r="P141" i="2" s="1"/>
  <c r="K142" i="2" s="1"/>
  <c r="N142" i="2" l="1"/>
  <c r="L142" i="2"/>
  <c r="M142" i="2" l="1"/>
  <c r="P142" i="2" s="1"/>
  <c r="K143" i="2" s="1"/>
  <c r="N143" i="2" l="1"/>
  <c r="L143" i="2"/>
  <c r="M143" i="2" l="1"/>
  <c r="P143" i="2" s="1"/>
  <c r="K144" i="2" s="1"/>
  <c r="N144" i="2" l="1"/>
  <c r="L144" i="2"/>
  <c r="M144" i="2" l="1"/>
  <c r="P144" i="2" s="1"/>
  <c r="K145" i="2" s="1"/>
  <c r="N145" i="2" l="1"/>
  <c r="L145" i="2"/>
  <c r="M145" i="2" l="1"/>
  <c r="P145" i="2" s="1"/>
  <c r="K146" i="2" s="1"/>
  <c r="N146" i="2" l="1"/>
  <c r="L146" i="2"/>
  <c r="M146" i="2" l="1"/>
  <c r="P146" i="2" s="1"/>
  <c r="K147" i="2" s="1"/>
  <c r="N147" i="2" l="1"/>
  <c r="L147" i="2"/>
  <c r="M147" i="2" l="1"/>
  <c r="P147" i="2" s="1"/>
  <c r="K148" i="2" s="1"/>
  <c r="N148" i="2" l="1"/>
  <c r="L148" i="2"/>
  <c r="M148" i="2" l="1"/>
  <c r="P148" i="2" s="1"/>
  <c r="K149" i="2" s="1"/>
  <c r="N149" i="2"/>
  <c r="L149" i="2"/>
  <c r="M149" i="2" l="1"/>
  <c r="P149" i="2" s="1"/>
  <c r="K150" i="2" s="1"/>
  <c r="N150" i="2" l="1"/>
  <c r="L150" i="2"/>
  <c r="M150" i="2" l="1"/>
  <c r="P150" i="2" s="1"/>
  <c r="K151" i="2" s="1"/>
  <c r="N151" i="2" l="1"/>
  <c r="L151" i="2"/>
  <c r="M151" i="2" l="1"/>
  <c r="P151" i="2" s="1"/>
  <c r="K152" i="2" s="1"/>
  <c r="N152" i="2" l="1"/>
  <c r="L152" i="2"/>
  <c r="M152" i="2" l="1"/>
  <c r="P152" i="2" s="1"/>
  <c r="K153" i="2" s="1"/>
  <c r="N153" i="2" l="1"/>
  <c r="L153" i="2"/>
  <c r="M153" i="2" l="1"/>
  <c r="P153" i="2" s="1"/>
  <c r="K154" i="2" s="1"/>
  <c r="N154" i="2" l="1"/>
  <c r="L154" i="2"/>
  <c r="M154" i="2" l="1"/>
  <c r="P154" i="2" s="1"/>
  <c r="K155" i="2" s="1"/>
  <c r="N155" i="2" l="1"/>
  <c r="L155" i="2"/>
  <c r="M155" i="2" l="1"/>
  <c r="P155" i="2" s="1"/>
  <c r="K156" i="2" s="1"/>
  <c r="N156" i="2" l="1"/>
  <c r="L156" i="2"/>
  <c r="M156" i="2" l="1"/>
  <c r="P156" i="2" s="1"/>
  <c r="K157" i="2" s="1"/>
  <c r="N157" i="2" l="1"/>
  <c r="L157" i="2"/>
  <c r="M157" i="2" l="1"/>
  <c r="P157" i="2" s="1"/>
  <c r="K158" i="2" s="1"/>
  <c r="N158" i="2" l="1"/>
  <c r="L158" i="2"/>
  <c r="M158" i="2" l="1"/>
  <c r="P158" i="2" s="1"/>
  <c r="K159" i="2" s="1"/>
  <c r="N159" i="2" l="1"/>
  <c r="L159" i="2"/>
  <c r="M159" i="2" l="1"/>
  <c r="P159" i="2" s="1"/>
  <c r="K160" i="2" s="1"/>
  <c r="N160" i="2" l="1"/>
  <c r="L160" i="2"/>
  <c r="M160" i="2" l="1"/>
  <c r="P160" i="2" s="1"/>
  <c r="K161" i="2" s="1"/>
  <c r="N161" i="2" l="1"/>
  <c r="L161" i="2"/>
  <c r="M161" i="2" l="1"/>
  <c r="P161" i="2" s="1"/>
  <c r="K162" i="2" s="1"/>
  <c r="N162" i="2" l="1"/>
  <c r="L162" i="2"/>
  <c r="M162" i="2" l="1"/>
  <c r="P162" i="2" s="1"/>
  <c r="K163" i="2" s="1"/>
  <c r="N163" i="2" l="1"/>
  <c r="L163" i="2"/>
  <c r="M163" i="2" l="1"/>
  <c r="P163" i="2" s="1"/>
  <c r="K164" i="2" s="1"/>
  <c r="N164" i="2" l="1"/>
  <c r="L164" i="2"/>
  <c r="M164" i="2" l="1"/>
  <c r="P164" i="2" s="1"/>
  <c r="K165" i="2" s="1"/>
  <c r="N165" i="2" l="1"/>
  <c r="L165" i="2"/>
  <c r="M165" i="2" l="1"/>
  <c r="P165" i="2" s="1"/>
  <c r="K166" i="2" s="1"/>
  <c r="N166" i="2" l="1"/>
  <c r="L166" i="2"/>
  <c r="M166" i="2" l="1"/>
  <c r="P166" i="2" s="1"/>
  <c r="K167" i="2" s="1"/>
  <c r="N167" i="2"/>
  <c r="L167" i="2"/>
  <c r="M167" i="2" l="1"/>
  <c r="P167" i="2" s="1"/>
  <c r="K168" i="2" s="1"/>
  <c r="N168" i="2" l="1"/>
  <c r="L168" i="2"/>
  <c r="M168" i="2" l="1"/>
  <c r="P168" i="2" s="1"/>
  <c r="K169" i="2" s="1"/>
  <c r="N169" i="2" l="1"/>
  <c r="L169" i="2"/>
  <c r="M169" i="2" l="1"/>
  <c r="P169" i="2" s="1"/>
  <c r="K170" i="2" s="1"/>
  <c r="N170" i="2" l="1"/>
  <c r="L170" i="2"/>
  <c r="M170" i="2" l="1"/>
  <c r="P170" i="2" s="1"/>
  <c r="K171" i="2" s="1"/>
  <c r="N171" i="2" l="1"/>
  <c r="L171" i="2"/>
  <c r="M171" i="2" l="1"/>
  <c r="P171" i="2" s="1"/>
  <c r="K172" i="2" s="1"/>
  <c r="N172" i="2" l="1"/>
  <c r="L172" i="2"/>
  <c r="M172" i="2" l="1"/>
  <c r="P172" i="2" s="1"/>
  <c r="K173" i="2" s="1"/>
  <c r="N173" i="2" l="1"/>
  <c r="L173" i="2"/>
  <c r="M173" i="2" l="1"/>
  <c r="P173" i="2" s="1"/>
  <c r="K174" i="2" s="1"/>
  <c r="N174" i="2" l="1"/>
  <c r="L174" i="2"/>
  <c r="M174" i="2" l="1"/>
  <c r="P174" i="2" s="1"/>
  <c r="K175" i="2" s="1"/>
  <c r="N175" i="2" l="1"/>
  <c r="L175" i="2"/>
  <c r="M175" i="2" l="1"/>
  <c r="P175" i="2" s="1"/>
  <c r="K176" i="2" s="1"/>
  <c r="N176" i="2"/>
  <c r="L176" i="2"/>
  <c r="M176" i="2" l="1"/>
  <c r="P176" i="2" s="1"/>
  <c r="K177" i="2" s="1"/>
  <c r="N177" i="2" l="1"/>
  <c r="L177" i="2"/>
  <c r="M177" i="2" l="1"/>
  <c r="P177" i="2" s="1"/>
  <c r="K178" i="2" s="1"/>
  <c r="N178" i="2" l="1"/>
  <c r="L178" i="2"/>
  <c r="M178" i="2" l="1"/>
  <c r="P178" i="2" s="1"/>
  <c r="K179" i="2" s="1"/>
  <c r="N179" i="2" l="1"/>
  <c r="L179" i="2"/>
  <c r="M179" i="2" l="1"/>
  <c r="P179" i="2" s="1"/>
  <c r="K180" i="2" s="1"/>
  <c r="N180" i="2" l="1"/>
  <c r="L180" i="2"/>
  <c r="M180" i="2" l="1"/>
  <c r="P180" i="2" s="1"/>
  <c r="K181" i="2" s="1"/>
  <c r="N181" i="2"/>
  <c r="L181" i="2"/>
  <c r="M181" i="2" l="1"/>
  <c r="P181" i="2" s="1"/>
  <c r="K182" i="2" s="1"/>
  <c r="N182" i="2" l="1"/>
  <c r="L182" i="2"/>
  <c r="M182" i="2" l="1"/>
  <c r="P182" i="2" s="1"/>
  <c r="K183" i="2" s="1"/>
  <c r="N183" i="2" l="1"/>
  <c r="L183" i="2"/>
  <c r="M183" i="2" l="1"/>
  <c r="P183" i="2" s="1"/>
  <c r="K184" i="2" s="1"/>
  <c r="N184" i="2" l="1"/>
  <c r="L184" i="2"/>
  <c r="M184" i="2" l="1"/>
  <c r="P184" i="2" s="1"/>
  <c r="K185" i="2" s="1"/>
  <c r="N185" i="2" l="1"/>
  <c r="L185" i="2"/>
  <c r="M185" i="2" l="1"/>
  <c r="P185" i="2" s="1"/>
  <c r="K186" i="2" s="1"/>
  <c r="N186" i="2" l="1"/>
  <c r="L186" i="2"/>
  <c r="M186" i="2" l="1"/>
  <c r="P186" i="2" s="1"/>
  <c r="K187" i="2" s="1"/>
  <c r="N187" i="2" s="1"/>
  <c r="L187" i="2"/>
  <c r="M187" i="2" l="1"/>
  <c r="P187" i="2" s="1"/>
  <c r="K188" i="2" s="1"/>
  <c r="N188" i="2" l="1"/>
  <c r="L188" i="2"/>
  <c r="M188" i="2" l="1"/>
  <c r="P188" i="2" s="1"/>
  <c r="K189" i="2" s="1"/>
  <c r="N189" i="2"/>
  <c r="L189" i="2"/>
  <c r="M189" i="2" l="1"/>
  <c r="P189" i="2" s="1"/>
  <c r="K190" i="2" s="1"/>
  <c r="N190" i="2" l="1"/>
  <c r="L190" i="2"/>
  <c r="M190" i="2" l="1"/>
  <c r="P190" i="2" s="1"/>
  <c r="K191" i="2" s="1"/>
  <c r="N191" i="2" l="1"/>
  <c r="L191" i="2"/>
  <c r="M191" i="2" l="1"/>
  <c r="P191" i="2" s="1"/>
  <c r="K192" i="2" s="1"/>
  <c r="N192" i="2" l="1"/>
  <c r="L192" i="2"/>
  <c r="M192" i="2" l="1"/>
  <c r="P192" i="2" s="1"/>
  <c r="K193" i="2" s="1"/>
  <c r="N193" i="2" l="1"/>
  <c r="L193" i="2"/>
  <c r="M193" i="2" l="1"/>
  <c r="P193" i="2" s="1"/>
  <c r="K194" i="2" s="1"/>
  <c r="N194" i="2" l="1"/>
  <c r="L194" i="2"/>
  <c r="M194" i="2" l="1"/>
  <c r="P194" i="2" s="1"/>
  <c r="K195" i="2" s="1"/>
  <c r="N195" i="2" s="1"/>
  <c r="L195" i="2" l="1"/>
  <c r="M195" i="2" s="1"/>
  <c r="P195" i="2" s="1"/>
  <c r="K196" i="2" s="1"/>
  <c r="N196" i="2" l="1"/>
  <c r="L196" i="2"/>
  <c r="M196" i="2" l="1"/>
  <c r="P196" i="2" s="1"/>
  <c r="K197" i="2" s="1"/>
  <c r="N197" i="2" l="1"/>
  <c r="L197" i="2"/>
  <c r="M197" i="2" l="1"/>
  <c r="P197" i="2" s="1"/>
  <c r="K198" i="2" s="1"/>
  <c r="N198" i="2" l="1"/>
  <c r="L198" i="2"/>
  <c r="M198" i="2" l="1"/>
  <c r="P198" i="2" s="1"/>
  <c r="K199" i="2" s="1"/>
  <c r="N199" i="2" l="1"/>
  <c r="L199" i="2"/>
  <c r="M199" i="2" l="1"/>
  <c r="P199" i="2" s="1"/>
  <c r="K200" i="2" s="1"/>
  <c r="N200" i="2" l="1"/>
  <c r="L200" i="2"/>
  <c r="M200" i="2" l="1"/>
  <c r="P200" i="2" s="1"/>
  <c r="K201" i="2" s="1"/>
  <c r="L201" i="2" l="1"/>
  <c r="N201" i="2"/>
  <c r="M201" i="2" s="1"/>
  <c r="P201" i="2" s="1"/>
  <c r="K202" i="2" s="1"/>
  <c r="L202" i="2" l="1"/>
  <c r="N202" i="2"/>
  <c r="M202" i="2" s="1"/>
  <c r="P202" i="2" s="1"/>
  <c r="K203" i="2" s="1"/>
  <c r="L203" i="2" l="1"/>
  <c r="N203" i="2"/>
  <c r="M203" i="2" s="1"/>
  <c r="P203" i="2" s="1"/>
  <c r="K204" i="2" s="1"/>
  <c r="N204" i="2" l="1"/>
  <c r="L204" i="2"/>
  <c r="M204" i="2" l="1"/>
  <c r="P204" i="2" s="1"/>
  <c r="K205" i="2" s="1"/>
  <c r="N205" i="2" l="1"/>
  <c r="L205" i="2"/>
  <c r="M205" i="2" l="1"/>
  <c r="P205" i="2" s="1"/>
  <c r="K206" i="2" s="1"/>
  <c r="N206" i="2" l="1"/>
  <c r="L206" i="2"/>
  <c r="M206" i="2" l="1"/>
  <c r="P206" i="2" s="1"/>
  <c r="K207" i="2" s="1"/>
  <c r="N207" i="2" l="1"/>
  <c r="L207" i="2"/>
  <c r="M207" i="2" l="1"/>
  <c r="P207" i="2" s="1"/>
  <c r="K208" i="2" s="1"/>
  <c r="N208" i="2" l="1"/>
  <c r="L208" i="2"/>
  <c r="M208" i="2" l="1"/>
  <c r="P208" i="2" s="1"/>
  <c r="K209" i="2" s="1"/>
  <c r="N209" i="2" l="1"/>
  <c r="L209" i="2"/>
  <c r="M209" i="2" l="1"/>
  <c r="P209" i="2" s="1"/>
  <c r="K210" i="2" s="1"/>
  <c r="N210" i="2" l="1"/>
  <c r="L210" i="2"/>
  <c r="M210" i="2" l="1"/>
  <c r="P210" i="2" s="1"/>
  <c r="K211" i="2" s="1"/>
  <c r="N211" i="2" l="1"/>
  <c r="L211" i="2"/>
  <c r="M211" i="2" l="1"/>
  <c r="P211" i="2" s="1"/>
  <c r="K212" i="2" s="1"/>
  <c r="N212" i="2" l="1"/>
  <c r="L212" i="2"/>
  <c r="M212" i="2" l="1"/>
  <c r="P212" i="2" s="1"/>
  <c r="K213" i="2" s="1"/>
  <c r="N213" i="2" l="1"/>
  <c r="L213" i="2"/>
  <c r="M213" i="2" l="1"/>
  <c r="P213" i="2" s="1"/>
  <c r="K214" i="2" s="1"/>
  <c r="N214" i="2" l="1"/>
  <c r="L214" i="2"/>
  <c r="M214" i="2" l="1"/>
  <c r="P214" i="2" s="1"/>
  <c r="K215" i="2" s="1"/>
  <c r="N215" i="2" l="1"/>
  <c r="L215" i="2"/>
  <c r="M215" i="2" l="1"/>
  <c r="P215" i="2" s="1"/>
  <c r="K216" i="2" s="1"/>
  <c r="N216" i="2" l="1"/>
  <c r="L216" i="2"/>
  <c r="M216" i="2" l="1"/>
  <c r="P216" i="2" s="1"/>
  <c r="K217" i="2" s="1"/>
  <c r="N217" i="2" l="1"/>
  <c r="L217" i="2"/>
  <c r="M217" i="2" l="1"/>
  <c r="P217" i="2" s="1"/>
  <c r="K218" i="2" s="1"/>
  <c r="N218" i="2" l="1"/>
  <c r="L218" i="2"/>
  <c r="M218" i="2" l="1"/>
  <c r="P218" i="2" s="1"/>
  <c r="K219" i="2" s="1"/>
  <c r="N219" i="2" l="1"/>
  <c r="L219" i="2"/>
  <c r="M219" i="2" l="1"/>
  <c r="P219" i="2" s="1"/>
  <c r="K220" i="2" s="1"/>
  <c r="N220" i="2" l="1"/>
  <c r="L220" i="2"/>
  <c r="M220" i="2" l="1"/>
  <c r="P220" i="2" s="1"/>
  <c r="K221" i="2" s="1"/>
  <c r="N221" i="2" l="1"/>
  <c r="L221" i="2"/>
  <c r="M221" i="2" l="1"/>
  <c r="P221" i="2" s="1"/>
  <c r="K222" i="2" s="1"/>
  <c r="N222" i="2" l="1"/>
  <c r="L222" i="2"/>
  <c r="M222" i="2" l="1"/>
  <c r="P222" i="2" s="1"/>
  <c r="K223" i="2" s="1"/>
  <c r="N223" i="2" l="1"/>
  <c r="L223" i="2"/>
  <c r="M223" i="2" l="1"/>
  <c r="P223" i="2" s="1"/>
  <c r="K224" i="2" s="1"/>
  <c r="N224" i="2" l="1"/>
  <c r="L224" i="2"/>
  <c r="M224" i="2" l="1"/>
  <c r="P224" i="2" s="1"/>
  <c r="K225" i="2" s="1"/>
  <c r="N225" i="2" l="1"/>
  <c r="L225" i="2"/>
  <c r="M225" i="2" l="1"/>
  <c r="P225" i="2" s="1"/>
  <c r="K226" i="2" s="1"/>
  <c r="N226" i="2" l="1"/>
  <c r="L226" i="2"/>
  <c r="M226" i="2" l="1"/>
  <c r="P226" i="2" s="1"/>
  <c r="K227" i="2" s="1"/>
  <c r="N227" i="2" l="1"/>
  <c r="L227" i="2"/>
  <c r="M227" i="2" l="1"/>
  <c r="P227" i="2" s="1"/>
  <c r="K228" i="2" s="1"/>
  <c r="N228" i="2" l="1"/>
  <c r="L228" i="2"/>
  <c r="M228" i="2" l="1"/>
  <c r="P228" i="2" s="1"/>
  <c r="K229" i="2" s="1"/>
  <c r="N229" i="2" l="1"/>
  <c r="L229" i="2"/>
  <c r="M229" i="2" l="1"/>
  <c r="P229" i="2" s="1"/>
  <c r="K230" i="2" s="1"/>
  <c r="N230" i="2" l="1"/>
  <c r="L230" i="2"/>
  <c r="M230" i="2" l="1"/>
  <c r="P230" i="2" s="1"/>
  <c r="K231" i="2" s="1"/>
  <c r="N231" i="2" l="1"/>
  <c r="L231" i="2"/>
  <c r="M231" i="2" l="1"/>
  <c r="P231" i="2" s="1"/>
  <c r="K232" i="2" s="1"/>
  <c r="N232" i="2" l="1"/>
  <c r="L232" i="2"/>
  <c r="M232" i="2" l="1"/>
  <c r="P232" i="2" s="1"/>
  <c r="K233" i="2" s="1"/>
  <c r="N233" i="2" l="1"/>
  <c r="L233" i="2"/>
  <c r="M233" i="2" l="1"/>
  <c r="P233" i="2" s="1"/>
  <c r="K234" i="2" s="1"/>
  <c r="N234" i="2" l="1"/>
  <c r="L234" i="2"/>
  <c r="M234" i="2" l="1"/>
  <c r="P234" i="2" s="1"/>
  <c r="K235" i="2" s="1"/>
  <c r="N235" i="2" l="1"/>
  <c r="L235" i="2"/>
  <c r="M235" i="2" l="1"/>
  <c r="P235" i="2" s="1"/>
  <c r="K236" i="2" s="1"/>
  <c r="N236" i="2" l="1"/>
  <c r="L236" i="2"/>
  <c r="M236" i="2" l="1"/>
  <c r="P236" i="2" s="1"/>
  <c r="K237" i="2" s="1"/>
  <c r="N237" i="2" s="1"/>
  <c r="L237" i="2"/>
  <c r="M237" i="2" l="1"/>
  <c r="P237" i="2" s="1"/>
  <c r="K238" i="2" s="1"/>
  <c r="N238" i="2" l="1"/>
  <c r="L238" i="2"/>
  <c r="M238" i="2" l="1"/>
  <c r="P238" i="2" s="1"/>
  <c r="K239" i="2" s="1"/>
  <c r="N239" i="2" l="1"/>
  <c r="L239" i="2"/>
  <c r="M239" i="2" l="1"/>
  <c r="P239" i="2" s="1"/>
  <c r="K240" i="2" s="1"/>
  <c r="N240" i="2" l="1"/>
  <c r="L240" i="2"/>
  <c r="M240" i="2" l="1"/>
  <c r="P240" i="2" s="1"/>
  <c r="K241" i="2" s="1"/>
  <c r="N241" i="2" l="1"/>
  <c r="L241" i="2"/>
  <c r="M241" i="2" l="1"/>
  <c r="P241" i="2" s="1"/>
  <c r="K242" i="2" s="1"/>
  <c r="N242" i="2" l="1"/>
  <c r="L242" i="2"/>
  <c r="M242" i="2" l="1"/>
  <c r="P242" i="2" s="1"/>
  <c r="K243" i="2" s="1"/>
  <c r="N243" i="2" l="1"/>
  <c r="L243" i="2"/>
  <c r="M243" i="2" l="1"/>
  <c r="P243" i="2" s="1"/>
  <c r="K244" i="2" s="1"/>
  <c r="N244" i="2" l="1"/>
  <c r="L244" i="2"/>
  <c r="M244" i="2" l="1"/>
  <c r="P244" i="2" s="1"/>
  <c r="K245" i="2" s="1"/>
  <c r="N245" i="2" l="1"/>
  <c r="L245" i="2"/>
  <c r="M245" i="2" l="1"/>
  <c r="P245" i="2" s="1"/>
  <c r="K246" i="2" s="1"/>
  <c r="N246" i="2" l="1"/>
  <c r="L246" i="2"/>
  <c r="M246" i="2" l="1"/>
  <c r="P246" i="2" s="1"/>
  <c r="K247" i="2" s="1"/>
  <c r="N247" i="2" l="1"/>
  <c r="L247" i="2"/>
  <c r="M247" i="2" l="1"/>
  <c r="P247" i="2" l="1"/>
</calcChain>
</file>

<file path=xl/sharedStrings.xml><?xml version="1.0" encoding="utf-8"?>
<sst xmlns="http://schemas.openxmlformats.org/spreadsheetml/2006/main" count="26" uniqueCount="24">
  <si>
    <t>Mensualidad</t>
  </si>
  <si>
    <t>Ingresos a comprobar</t>
  </si>
  <si>
    <t>Enganche</t>
  </si>
  <si>
    <t>Mes</t>
  </si>
  <si>
    <t>Saldo</t>
  </si>
  <si>
    <t>Interés</t>
  </si>
  <si>
    <t>Abono a capital</t>
  </si>
  <si>
    <t>Abono extra</t>
  </si>
  <si>
    <t>Saldo final</t>
  </si>
  <si>
    <t>Valor de la propiedad</t>
  </si>
  <si>
    <t>Calculadora de enganche</t>
  </si>
  <si>
    <t>% enganche</t>
  </si>
  <si>
    <t>Monto</t>
  </si>
  <si>
    <t>Tasa de Interés anual</t>
  </si>
  <si>
    <t>Tasa de Interés mensual</t>
  </si>
  <si>
    <t>Plazo del crédito (años)</t>
  </si>
  <si>
    <t>Plazo del crédito (meses)</t>
  </si>
  <si>
    <t>Impuestos (ISAI)</t>
  </si>
  <si>
    <t>Total gastos de escrituración</t>
  </si>
  <si>
    <t>Valor + gastos escrituración</t>
  </si>
  <si>
    <t>Crédito hipotecario</t>
  </si>
  <si>
    <t>Gastos notariales</t>
  </si>
  <si>
    <t>Monto de transacción</t>
  </si>
  <si>
    <t>Tabla de 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</si>
</sst>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5" formatCode="_-* #,##0.00_-;\-* #,##0.00_-;_-* &quot;-&quot;??_-;_-@_-"/>
    <numFmt numFmtId="167" formatCode="0.0%"/>
    <numFmt numFmtId="168" formatCode="0.00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B1FF"/>
      <name val="Calibri"/>
      <family val="2"/>
      <scheme val="minor"/>
    </font>
    <font>
      <sz val="11"/>
      <color rgb="FF00B1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B1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1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0" borderId="0" xfId="0" applyAlignment="1">
      <alignment horizontal="left"/>
    </xf>
    <xf numFmtId="5" fontId="8" fillId="0" borderId="0" xfId="0" applyNumberFormat="1" applyFont="1" applyAlignment="1"/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5" fontId="0" fillId="0" borderId="0" xfId="0" applyNumberFormat="1" applyBorder="1"/>
    <xf numFmtId="5" fontId="0" fillId="0" borderId="0" xfId="1" applyNumberFormat="1" applyFont="1" applyBorder="1"/>
    <xf numFmtId="0" fontId="9" fillId="3" borderId="0" xfId="0" applyFont="1" applyFill="1" applyAlignment="1">
      <alignment horizontal="left"/>
    </xf>
    <xf numFmtId="0" fontId="0" fillId="3" borderId="2" xfId="0" applyFill="1" applyBorder="1"/>
    <xf numFmtId="0" fontId="0" fillId="3" borderId="6" xfId="0" applyFill="1" applyBorder="1"/>
    <xf numFmtId="9" fontId="8" fillId="0" borderId="0" xfId="2" applyFont="1" applyBorder="1" applyAlignment="1">
      <alignment horizontal="left"/>
    </xf>
    <xf numFmtId="0" fontId="5" fillId="4" borderId="0" xfId="0" applyFont="1" applyFill="1" applyAlignment="1">
      <alignment horizontal="center"/>
    </xf>
    <xf numFmtId="5" fontId="7" fillId="3" borderId="0" xfId="1" applyNumberFormat="1" applyFont="1" applyFill="1" applyBorder="1"/>
    <xf numFmtId="0" fontId="0" fillId="0" borderId="0" xfId="0" applyFill="1" applyBorder="1"/>
    <xf numFmtId="5" fontId="0" fillId="0" borderId="0" xfId="0" applyNumberFormat="1" applyFill="1" applyBorder="1"/>
    <xf numFmtId="9" fontId="10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5" fontId="6" fillId="3" borderId="3" xfId="1" applyNumberFormat="1" applyFont="1" applyFill="1" applyBorder="1" applyAlignment="1">
      <alignment horizontal="right"/>
    </xf>
    <xf numFmtId="5" fontId="0" fillId="3" borderId="3" xfId="0" applyNumberFormat="1" applyFill="1" applyBorder="1"/>
    <xf numFmtId="9" fontId="8" fillId="0" borderId="0" xfId="0" applyNumberFormat="1" applyFont="1" applyAlignment="1">
      <alignment horizontal="center"/>
    </xf>
    <xf numFmtId="5" fontId="1" fillId="3" borderId="3" xfId="0" applyNumberFormat="1" applyFont="1" applyFill="1" applyBorder="1"/>
    <xf numFmtId="167" fontId="3" fillId="3" borderId="3" xfId="0" applyNumberFormat="1" applyFont="1" applyFill="1" applyBorder="1"/>
    <xf numFmtId="168" fontId="4" fillId="3" borderId="3" xfId="2" applyNumberFormat="1" applyFont="1" applyFill="1" applyBorder="1"/>
    <xf numFmtId="0" fontId="3" fillId="3" borderId="3" xfId="0" applyFont="1" applyFill="1" applyBorder="1"/>
    <xf numFmtId="0" fontId="0" fillId="3" borderId="3" xfId="0" applyFill="1" applyBorder="1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B1FF"/>
      <color rgb="FFD3E0F3"/>
      <color rgb="FFB3E1FB"/>
      <color rgb="FF1214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4684-EEB4-5E47-86BD-A814A872134B}">
  <dimension ref="C2:R247"/>
  <sheetViews>
    <sheetView tabSelected="1" workbookViewId="0">
      <selection activeCell="D14" sqref="D14"/>
    </sheetView>
  </sheetViews>
  <sheetFormatPr baseColWidth="10" defaultRowHeight="16" x14ac:dyDescent="0.2"/>
  <cols>
    <col min="2" max="2" width="4.5" bestFit="1" customWidth="1"/>
    <col min="3" max="3" width="12.83203125" customWidth="1"/>
    <col min="4" max="4" width="24.83203125" bestFit="1" customWidth="1"/>
    <col min="6" max="6" width="13" bestFit="1" customWidth="1"/>
    <col min="7" max="7" width="14" customWidth="1"/>
    <col min="10" max="10" width="4.5" bestFit="1" customWidth="1"/>
    <col min="12" max="13" width="12" customWidth="1"/>
  </cols>
  <sheetData>
    <row r="2" spans="3:16" ht="16" customHeight="1" x14ac:dyDescent="0.2"/>
    <row r="3" spans="3:16" ht="16" customHeight="1" x14ac:dyDescent="0.2"/>
    <row r="4" spans="3:16" x14ac:dyDescent="0.2">
      <c r="C4" s="30" t="s">
        <v>22</v>
      </c>
      <c r="D4" s="12" t="s">
        <v>9</v>
      </c>
      <c r="E4" s="22">
        <v>3500000</v>
      </c>
    </row>
    <row r="5" spans="3:16" ht="17" customHeight="1" x14ac:dyDescent="0.2">
      <c r="C5" s="31"/>
      <c r="D5" s="3" t="s">
        <v>21</v>
      </c>
      <c r="E5" s="23">
        <f>F5*E4</f>
        <v>210000</v>
      </c>
      <c r="F5" s="19">
        <v>0.06</v>
      </c>
      <c r="M5" s="8" t="s">
        <v>23</v>
      </c>
    </row>
    <row r="6" spans="3:16" x14ac:dyDescent="0.2">
      <c r="C6" s="31"/>
      <c r="D6" s="3" t="s">
        <v>17</v>
      </c>
      <c r="E6" s="23">
        <f>E4*F6</f>
        <v>70000</v>
      </c>
      <c r="F6" s="19">
        <v>0.02</v>
      </c>
      <c r="K6" s="17"/>
      <c r="L6" s="18"/>
      <c r="N6" s="18"/>
    </row>
    <row r="7" spans="3:16" ht="16" customHeight="1" x14ac:dyDescent="0.2">
      <c r="C7" s="31"/>
      <c r="D7" s="3" t="s">
        <v>18</v>
      </c>
      <c r="E7" s="23">
        <f>SUM(E5:E6)</f>
        <v>280000</v>
      </c>
      <c r="F7" s="20"/>
      <c r="J7" s="1" t="s">
        <v>3</v>
      </c>
      <c r="K7" s="1" t="s">
        <v>4</v>
      </c>
      <c r="L7" s="1" t="s">
        <v>5</v>
      </c>
      <c r="M7" s="1" t="s">
        <v>6</v>
      </c>
      <c r="N7" s="1" t="s">
        <v>0</v>
      </c>
      <c r="O7" s="15" t="s">
        <v>7</v>
      </c>
      <c r="P7" s="1" t="s">
        <v>8</v>
      </c>
    </row>
    <row r="8" spans="3:16" ht="17" customHeight="1" x14ac:dyDescent="0.2">
      <c r="C8" s="32"/>
      <c r="D8" s="13" t="s">
        <v>19</v>
      </c>
      <c r="E8" s="23">
        <f>E4+E7</f>
        <v>3780000</v>
      </c>
      <c r="F8" s="4"/>
      <c r="J8" s="2">
        <v>1</v>
      </c>
      <c r="K8" s="9">
        <f>E10</f>
        <v>3402000</v>
      </c>
      <c r="L8" s="9">
        <f t="shared" ref="L8:L71" si="0">$E$12*K8</f>
        <v>28350</v>
      </c>
      <c r="M8" s="9">
        <f>N8-L8</f>
        <v>4480.036365417749</v>
      </c>
      <c r="N8" s="9">
        <f>-PMT(E12,E14,K8,0,0)</f>
        <v>32830.036365417749</v>
      </c>
      <c r="O8" s="16">
        <v>0</v>
      </c>
      <c r="P8" s="10">
        <f>K8-M8-O8</f>
        <v>3397519.9636345822</v>
      </c>
    </row>
    <row r="9" spans="3:16" x14ac:dyDescent="0.2">
      <c r="C9" s="30" t="s">
        <v>20</v>
      </c>
      <c r="D9" s="12" t="s">
        <v>2</v>
      </c>
      <c r="E9" s="22">
        <v>378000</v>
      </c>
      <c r="F9" s="14">
        <f>E9/E8</f>
        <v>0.1</v>
      </c>
      <c r="J9" s="2">
        <v>2</v>
      </c>
      <c r="K9" s="9">
        <f t="shared" ref="K9:K72" si="1">P8</f>
        <v>3397519.9636345822</v>
      </c>
      <c r="L9" s="9">
        <f t="shared" si="0"/>
        <v>28312.66636362152</v>
      </c>
      <c r="M9" s="9">
        <f t="shared" ref="M9:M72" si="2">N9-L9</f>
        <v>4517.3700017962292</v>
      </c>
      <c r="N9" s="9">
        <f t="shared" ref="N9:N72" si="3">-PMT($E$12,$E$14-J8,K9,0,0)</f>
        <v>32830.036365417749</v>
      </c>
      <c r="O9" s="16">
        <v>0</v>
      </c>
      <c r="P9" s="10">
        <f t="shared" ref="P9:P71" si="4">K9-M9-O9</f>
        <v>3393002.5936327861</v>
      </c>
    </row>
    <row r="10" spans="3:16" x14ac:dyDescent="0.2">
      <c r="C10" s="31"/>
      <c r="D10" s="3" t="s">
        <v>20</v>
      </c>
      <c r="E10" s="25">
        <f>E8-E9</f>
        <v>3402000</v>
      </c>
      <c r="J10" s="2">
        <v>3</v>
      </c>
      <c r="K10" s="9">
        <f t="shared" si="1"/>
        <v>3393002.5936327861</v>
      </c>
      <c r="L10" s="9">
        <f t="shared" si="0"/>
        <v>28275.02161360655</v>
      </c>
      <c r="M10" s="9">
        <f t="shared" si="2"/>
        <v>4555.0147518111989</v>
      </c>
      <c r="N10" s="9">
        <f t="shared" si="3"/>
        <v>32830.036365417749</v>
      </c>
      <c r="O10" s="16">
        <v>0</v>
      </c>
      <c r="P10" s="10">
        <f t="shared" si="4"/>
        <v>3388447.578880975</v>
      </c>
    </row>
    <row r="11" spans="3:16" x14ac:dyDescent="0.2">
      <c r="C11" s="31"/>
      <c r="D11" s="3" t="s">
        <v>13</v>
      </c>
      <c r="E11" s="26">
        <v>0.1</v>
      </c>
      <c r="J11" s="2">
        <v>4</v>
      </c>
      <c r="K11" s="9">
        <f t="shared" si="1"/>
        <v>3388447.578880975</v>
      </c>
      <c r="L11" s="9">
        <f t="shared" si="0"/>
        <v>28237.063157341458</v>
      </c>
      <c r="M11" s="9">
        <f t="shared" si="2"/>
        <v>4592.9732080762915</v>
      </c>
      <c r="N11" s="9">
        <f t="shared" si="3"/>
        <v>32830.036365417749</v>
      </c>
      <c r="O11" s="16">
        <v>0</v>
      </c>
      <c r="P11" s="10">
        <f t="shared" si="4"/>
        <v>3383854.6056728987</v>
      </c>
    </row>
    <row r="12" spans="3:16" x14ac:dyDescent="0.2">
      <c r="C12" s="31"/>
      <c r="D12" s="3" t="s">
        <v>14</v>
      </c>
      <c r="E12" s="27">
        <f>E11/12</f>
        <v>8.3333333333333332E-3</v>
      </c>
      <c r="J12" s="2">
        <v>5</v>
      </c>
      <c r="K12" s="9">
        <f t="shared" si="1"/>
        <v>3383854.6056728987</v>
      </c>
      <c r="L12" s="9">
        <f t="shared" si="0"/>
        <v>28198.78838060749</v>
      </c>
      <c r="M12" s="9">
        <f t="shared" si="2"/>
        <v>4631.2479848102594</v>
      </c>
      <c r="N12" s="9">
        <f t="shared" si="3"/>
        <v>32830.036365417749</v>
      </c>
      <c r="O12" s="16">
        <v>0</v>
      </c>
      <c r="P12" s="10">
        <f t="shared" si="4"/>
        <v>3379223.3576880884</v>
      </c>
    </row>
    <row r="13" spans="3:16" x14ac:dyDescent="0.2">
      <c r="C13" s="31"/>
      <c r="D13" s="3" t="s">
        <v>15</v>
      </c>
      <c r="E13" s="28">
        <v>20</v>
      </c>
      <c r="J13" s="2">
        <v>6</v>
      </c>
      <c r="K13" s="9">
        <f t="shared" si="1"/>
        <v>3379223.3576880884</v>
      </c>
      <c r="L13" s="9">
        <f t="shared" si="0"/>
        <v>28160.194647400738</v>
      </c>
      <c r="M13" s="9">
        <f t="shared" si="2"/>
        <v>4669.8417180170109</v>
      </c>
      <c r="N13" s="9">
        <f t="shared" si="3"/>
        <v>32830.036365417749</v>
      </c>
      <c r="O13" s="16">
        <v>0</v>
      </c>
      <c r="P13" s="10">
        <f t="shared" si="4"/>
        <v>3374553.5159700713</v>
      </c>
    </row>
    <row r="14" spans="3:16" x14ac:dyDescent="0.2">
      <c r="C14" s="31"/>
      <c r="D14" s="3" t="s">
        <v>16</v>
      </c>
      <c r="E14" s="29">
        <f>E13*12</f>
        <v>240</v>
      </c>
      <c r="J14" s="2">
        <v>7</v>
      </c>
      <c r="K14" s="9">
        <f t="shared" si="1"/>
        <v>3374553.5159700713</v>
      </c>
      <c r="L14" s="9">
        <f t="shared" si="0"/>
        <v>28121.279299750593</v>
      </c>
      <c r="M14" s="9">
        <f t="shared" si="2"/>
        <v>4708.7570656671487</v>
      </c>
      <c r="N14" s="9">
        <f t="shared" si="3"/>
        <v>32830.036365417742</v>
      </c>
      <c r="O14" s="16">
        <v>0</v>
      </c>
      <c r="P14" s="10">
        <f t="shared" si="4"/>
        <v>3369844.758904404</v>
      </c>
    </row>
    <row r="15" spans="3:16" x14ac:dyDescent="0.2">
      <c r="C15" s="31"/>
      <c r="D15" s="3" t="s">
        <v>0</v>
      </c>
      <c r="E15" s="23">
        <f>N8</f>
        <v>32830.036365417749</v>
      </c>
      <c r="J15" s="2">
        <v>8</v>
      </c>
      <c r="K15" s="9">
        <f t="shared" si="1"/>
        <v>3369844.758904404</v>
      </c>
      <c r="L15" s="9">
        <f t="shared" si="0"/>
        <v>28082.039657536701</v>
      </c>
      <c r="M15" s="9">
        <f t="shared" si="2"/>
        <v>4747.9967078810478</v>
      </c>
      <c r="N15" s="9">
        <f t="shared" si="3"/>
        <v>32830.036365417749</v>
      </c>
      <c r="O15" s="16">
        <v>0</v>
      </c>
      <c r="P15" s="10">
        <f t="shared" si="4"/>
        <v>3365096.7621965231</v>
      </c>
    </row>
    <row r="16" spans="3:16" x14ac:dyDescent="0.2">
      <c r="C16" s="32"/>
      <c r="D16" s="13" t="s">
        <v>1</v>
      </c>
      <c r="E16" s="23">
        <f>E15/40%</f>
        <v>82075.090913544365</v>
      </c>
      <c r="J16" s="2">
        <v>9</v>
      </c>
      <c r="K16" s="9">
        <f t="shared" si="1"/>
        <v>3365096.7621965231</v>
      </c>
      <c r="L16" s="9">
        <f t="shared" si="0"/>
        <v>28042.473018304358</v>
      </c>
      <c r="M16" s="9">
        <f t="shared" si="2"/>
        <v>4787.5633471133915</v>
      </c>
      <c r="N16" s="9">
        <f t="shared" si="3"/>
        <v>32830.036365417749</v>
      </c>
      <c r="O16" s="16">
        <v>0</v>
      </c>
      <c r="P16" s="10">
        <f t="shared" si="4"/>
        <v>3360309.1988494098</v>
      </c>
    </row>
    <row r="17" spans="3:18" x14ac:dyDescent="0.2">
      <c r="C17" s="21"/>
      <c r="D17" s="17"/>
      <c r="E17" s="18"/>
      <c r="J17" s="2">
        <v>10</v>
      </c>
      <c r="K17" s="9">
        <f t="shared" si="1"/>
        <v>3360309.1988494098</v>
      </c>
      <c r="L17" s="9">
        <f t="shared" si="0"/>
        <v>28002.576657078414</v>
      </c>
      <c r="M17" s="9">
        <f t="shared" si="2"/>
        <v>4827.4597083393346</v>
      </c>
      <c r="N17" s="9">
        <f t="shared" si="3"/>
        <v>32830.036365417749</v>
      </c>
      <c r="O17" s="16">
        <v>0</v>
      </c>
      <c r="P17" s="10">
        <f t="shared" si="4"/>
        <v>3355481.7391410703</v>
      </c>
    </row>
    <row r="18" spans="3:18" x14ac:dyDescent="0.2">
      <c r="J18" s="2">
        <v>11</v>
      </c>
      <c r="K18" s="9">
        <f t="shared" si="1"/>
        <v>3355481.7391410703</v>
      </c>
      <c r="L18" s="9">
        <f t="shared" si="0"/>
        <v>27962.347826175584</v>
      </c>
      <c r="M18" s="9">
        <f t="shared" si="2"/>
        <v>4867.6885392421646</v>
      </c>
      <c r="N18" s="9">
        <f t="shared" si="3"/>
        <v>32830.036365417749</v>
      </c>
      <c r="O18" s="16">
        <v>0</v>
      </c>
      <c r="P18" s="10">
        <f t="shared" si="4"/>
        <v>3350614.0506018279</v>
      </c>
    </row>
    <row r="19" spans="3:18" x14ac:dyDescent="0.2">
      <c r="J19" s="2">
        <v>12</v>
      </c>
      <c r="K19" s="9">
        <f t="shared" si="1"/>
        <v>3350614.0506018279</v>
      </c>
      <c r="L19" s="9">
        <f t="shared" si="0"/>
        <v>27921.783755015233</v>
      </c>
      <c r="M19" s="9">
        <f t="shared" si="2"/>
        <v>4908.2526104025092</v>
      </c>
      <c r="N19" s="9">
        <f t="shared" si="3"/>
        <v>32830.036365417742</v>
      </c>
      <c r="O19" s="16">
        <v>0</v>
      </c>
      <c r="P19" s="10">
        <f t="shared" si="4"/>
        <v>3345705.7979914253</v>
      </c>
    </row>
    <row r="20" spans="3:18" x14ac:dyDescent="0.2">
      <c r="D20" s="11" t="s">
        <v>10</v>
      </c>
      <c r="E20" s="11"/>
      <c r="J20" s="2">
        <v>13</v>
      </c>
      <c r="K20" s="9">
        <f t="shared" si="1"/>
        <v>3345705.7979914253</v>
      </c>
      <c r="L20" s="9">
        <f t="shared" si="0"/>
        <v>27880.881649928542</v>
      </c>
      <c r="M20" s="9">
        <f t="shared" si="2"/>
        <v>4949.1547154891996</v>
      </c>
      <c r="N20" s="9">
        <f t="shared" si="3"/>
        <v>32830.036365417742</v>
      </c>
      <c r="O20" s="16">
        <v>0</v>
      </c>
      <c r="P20" s="10">
        <f t="shared" si="4"/>
        <v>3340756.6432759361</v>
      </c>
    </row>
    <row r="21" spans="3:18" x14ac:dyDescent="0.2">
      <c r="D21" s="6" t="s">
        <v>11</v>
      </c>
      <c r="E21" s="7" t="s">
        <v>12</v>
      </c>
      <c r="J21" s="2">
        <v>14</v>
      </c>
      <c r="K21" s="9">
        <f t="shared" si="1"/>
        <v>3340756.6432759361</v>
      </c>
      <c r="L21" s="9">
        <f t="shared" si="0"/>
        <v>27839.638693966135</v>
      </c>
      <c r="M21" s="9">
        <f t="shared" si="2"/>
        <v>4990.3976714516066</v>
      </c>
      <c r="N21" s="9">
        <f t="shared" si="3"/>
        <v>32830.036365417742</v>
      </c>
      <c r="O21" s="16">
        <v>0</v>
      </c>
      <c r="P21" s="10">
        <f t="shared" si="4"/>
        <v>3335766.2456044843</v>
      </c>
    </row>
    <row r="22" spans="3:18" x14ac:dyDescent="0.2">
      <c r="D22" s="24">
        <v>0.1</v>
      </c>
      <c r="E22" s="5">
        <f>$E$8*D22</f>
        <v>378000</v>
      </c>
      <c r="J22" s="2">
        <v>15</v>
      </c>
      <c r="K22" s="9">
        <f t="shared" si="1"/>
        <v>3335766.2456044843</v>
      </c>
      <c r="L22" s="9">
        <f t="shared" si="0"/>
        <v>27798.052046704037</v>
      </c>
      <c r="M22" s="9">
        <f t="shared" si="2"/>
        <v>5031.9843187137049</v>
      </c>
      <c r="N22" s="9">
        <f t="shared" si="3"/>
        <v>32830.036365417742</v>
      </c>
      <c r="O22" s="16">
        <v>0</v>
      </c>
      <c r="P22" s="10">
        <f t="shared" si="4"/>
        <v>3330734.2612857707</v>
      </c>
    </row>
    <row r="23" spans="3:18" x14ac:dyDescent="0.2">
      <c r="D23" s="24">
        <v>0.2</v>
      </c>
      <c r="E23" s="5">
        <f>$E$8*D23</f>
        <v>756000</v>
      </c>
      <c r="J23" s="2">
        <v>16</v>
      </c>
      <c r="K23" s="9">
        <f t="shared" si="1"/>
        <v>3330734.2612857707</v>
      </c>
      <c r="L23" s="9">
        <f t="shared" si="0"/>
        <v>27756.118844048087</v>
      </c>
      <c r="M23" s="9">
        <f t="shared" si="2"/>
        <v>5073.9175213696544</v>
      </c>
      <c r="N23" s="9">
        <f t="shared" si="3"/>
        <v>32830.036365417742</v>
      </c>
      <c r="O23" s="16">
        <v>0</v>
      </c>
      <c r="P23" s="10">
        <f t="shared" si="4"/>
        <v>3325660.343764401</v>
      </c>
    </row>
    <row r="24" spans="3:18" x14ac:dyDescent="0.2">
      <c r="D24" s="24">
        <v>0.3</v>
      </c>
      <c r="E24" s="5">
        <f>$E$8*D24</f>
        <v>1134000</v>
      </c>
      <c r="J24" s="2">
        <v>17</v>
      </c>
      <c r="K24" s="9">
        <f t="shared" si="1"/>
        <v>3325660.343764401</v>
      </c>
      <c r="L24" s="9">
        <f t="shared" si="0"/>
        <v>27713.836198036675</v>
      </c>
      <c r="M24" s="9">
        <f t="shared" si="2"/>
        <v>5116.2001673810664</v>
      </c>
      <c r="N24" s="9">
        <f t="shared" si="3"/>
        <v>32830.036365417742</v>
      </c>
      <c r="O24" s="16">
        <v>0</v>
      </c>
      <c r="P24" s="10">
        <f t="shared" si="4"/>
        <v>3320544.1435970198</v>
      </c>
    </row>
    <row r="25" spans="3:18" x14ac:dyDescent="0.2">
      <c r="D25" s="24">
        <v>0.4</v>
      </c>
      <c r="E25" s="5">
        <f>$E$8*D25</f>
        <v>1512000</v>
      </c>
      <c r="J25" s="2">
        <v>18</v>
      </c>
      <c r="K25" s="9">
        <f t="shared" si="1"/>
        <v>3320544.1435970198</v>
      </c>
      <c r="L25" s="9">
        <f t="shared" si="0"/>
        <v>27671.201196641832</v>
      </c>
      <c r="M25" s="9">
        <f t="shared" si="2"/>
        <v>5158.8351687759096</v>
      </c>
      <c r="N25" s="9">
        <f t="shared" si="3"/>
        <v>32830.036365417742</v>
      </c>
      <c r="O25" s="16">
        <v>0</v>
      </c>
      <c r="P25" s="10">
        <f t="shared" si="4"/>
        <v>3315385.3084282437</v>
      </c>
    </row>
    <row r="26" spans="3:18" x14ac:dyDescent="0.2">
      <c r="D26" s="24">
        <v>0.5</v>
      </c>
      <c r="E26" s="5">
        <f>$E$8*D26</f>
        <v>1890000</v>
      </c>
      <c r="J26" s="2">
        <v>19</v>
      </c>
      <c r="K26" s="9">
        <f t="shared" si="1"/>
        <v>3315385.3084282437</v>
      </c>
      <c r="L26" s="9">
        <f t="shared" si="0"/>
        <v>27628.210903568699</v>
      </c>
      <c r="M26" s="9">
        <f t="shared" si="2"/>
        <v>5201.8254618490428</v>
      </c>
      <c r="N26" s="9">
        <f t="shared" si="3"/>
        <v>32830.036365417742</v>
      </c>
      <c r="O26" s="16">
        <v>0</v>
      </c>
      <c r="P26" s="10">
        <f t="shared" si="4"/>
        <v>3310183.4829663946</v>
      </c>
    </row>
    <row r="27" spans="3:18" x14ac:dyDescent="0.2">
      <c r="J27" s="2">
        <v>20</v>
      </c>
      <c r="K27" s="9">
        <f t="shared" si="1"/>
        <v>3310183.4829663946</v>
      </c>
      <c r="L27" s="9">
        <f t="shared" si="0"/>
        <v>27584.862358053288</v>
      </c>
      <c r="M27" s="9">
        <f t="shared" si="2"/>
        <v>5245.1740073644542</v>
      </c>
      <c r="N27" s="9">
        <f t="shared" si="3"/>
        <v>32830.036365417742</v>
      </c>
      <c r="O27" s="16">
        <v>0</v>
      </c>
      <c r="P27" s="10">
        <f t="shared" si="4"/>
        <v>3304938.3089590301</v>
      </c>
    </row>
    <row r="28" spans="3:18" x14ac:dyDescent="0.2">
      <c r="J28" s="2">
        <v>21</v>
      </c>
      <c r="K28" s="9">
        <f t="shared" si="1"/>
        <v>3304938.3089590301</v>
      </c>
      <c r="L28" s="9">
        <f t="shared" si="0"/>
        <v>27541.152574658583</v>
      </c>
      <c r="M28" s="9">
        <f t="shared" si="2"/>
        <v>5288.8837907591587</v>
      </c>
      <c r="N28" s="9">
        <f t="shared" si="3"/>
        <v>32830.036365417742</v>
      </c>
      <c r="O28" s="16">
        <v>0</v>
      </c>
      <c r="P28" s="10">
        <f t="shared" si="4"/>
        <v>3299649.4251682707</v>
      </c>
    </row>
    <row r="29" spans="3:18" x14ac:dyDescent="0.2">
      <c r="J29" s="2">
        <v>22</v>
      </c>
      <c r="K29" s="9">
        <f t="shared" si="1"/>
        <v>3299649.4251682707</v>
      </c>
      <c r="L29" s="9">
        <f t="shared" si="0"/>
        <v>27497.078543068921</v>
      </c>
      <c r="M29" s="9">
        <f t="shared" si="2"/>
        <v>5332.9578223488134</v>
      </c>
      <c r="N29" s="9">
        <f t="shared" si="3"/>
        <v>32830.036365417734</v>
      </c>
      <c r="O29" s="16">
        <v>0</v>
      </c>
      <c r="P29" s="10">
        <f t="shared" si="4"/>
        <v>3294316.4673459218</v>
      </c>
    </row>
    <row r="30" spans="3:18" x14ac:dyDescent="0.2">
      <c r="J30" s="2">
        <v>23</v>
      </c>
      <c r="K30" s="9">
        <f t="shared" si="1"/>
        <v>3294316.4673459218</v>
      </c>
      <c r="L30" s="9">
        <f t="shared" si="0"/>
        <v>27452.637227882682</v>
      </c>
      <c r="M30" s="9">
        <f t="shared" si="2"/>
        <v>5377.3991375350524</v>
      </c>
      <c r="N30" s="9">
        <f t="shared" si="3"/>
        <v>32830.036365417734</v>
      </c>
      <c r="O30" s="16">
        <v>0</v>
      </c>
      <c r="P30" s="10">
        <f t="shared" si="4"/>
        <v>3288939.0682083867</v>
      </c>
    </row>
    <row r="31" spans="3:18" x14ac:dyDescent="0.2">
      <c r="J31" s="2">
        <v>24</v>
      </c>
      <c r="K31" s="9">
        <f t="shared" si="1"/>
        <v>3288939.0682083867</v>
      </c>
      <c r="L31" s="9">
        <f t="shared" si="0"/>
        <v>27407.825568403223</v>
      </c>
      <c r="M31" s="9">
        <f t="shared" si="2"/>
        <v>5422.2107970145116</v>
      </c>
      <c r="N31" s="9">
        <f t="shared" si="3"/>
        <v>32830.036365417734</v>
      </c>
      <c r="O31" s="16">
        <v>0</v>
      </c>
      <c r="P31" s="10">
        <f t="shared" si="4"/>
        <v>3283516.857411372</v>
      </c>
    </row>
    <row r="32" spans="3:18" x14ac:dyDescent="0.2">
      <c r="J32" s="2">
        <v>25</v>
      </c>
      <c r="K32" s="9">
        <f t="shared" si="1"/>
        <v>3283516.857411372</v>
      </c>
      <c r="L32" s="9">
        <f t="shared" si="0"/>
        <v>27362.6404784281</v>
      </c>
      <c r="M32" s="9">
        <f t="shared" si="2"/>
        <v>5467.3958869896342</v>
      </c>
      <c r="N32" s="9">
        <f t="shared" si="3"/>
        <v>32830.036365417734</v>
      </c>
      <c r="O32" s="16">
        <v>0</v>
      </c>
      <c r="P32" s="10">
        <f t="shared" si="4"/>
        <v>3278049.4615243822</v>
      </c>
      <c r="R32" s="17"/>
    </row>
    <row r="33" spans="10:18" x14ac:dyDescent="0.2">
      <c r="J33" s="2">
        <v>26</v>
      </c>
      <c r="K33" s="9">
        <f t="shared" si="1"/>
        <v>3278049.4615243822</v>
      </c>
      <c r="L33" s="9">
        <f t="shared" si="0"/>
        <v>27317.078846036518</v>
      </c>
      <c r="M33" s="9">
        <f t="shared" si="2"/>
        <v>5512.9575193812161</v>
      </c>
      <c r="N33" s="9">
        <f t="shared" si="3"/>
        <v>32830.036365417734</v>
      </c>
      <c r="O33" s="16">
        <v>0</v>
      </c>
      <c r="P33" s="10">
        <f t="shared" si="4"/>
        <v>3272536.5040050009</v>
      </c>
      <c r="R33" s="17"/>
    </row>
    <row r="34" spans="10:18" x14ac:dyDescent="0.2">
      <c r="J34" s="2">
        <v>27</v>
      </c>
      <c r="K34" s="9">
        <f t="shared" si="1"/>
        <v>3272536.5040050009</v>
      </c>
      <c r="L34" s="9">
        <f t="shared" si="0"/>
        <v>27271.137533375007</v>
      </c>
      <c r="M34" s="9">
        <f t="shared" si="2"/>
        <v>5558.8988320427197</v>
      </c>
      <c r="N34" s="9">
        <f t="shared" si="3"/>
        <v>32830.036365417727</v>
      </c>
      <c r="O34" s="16">
        <v>0</v>
      </c>
      <c r="P34" s="10">
        <f t="shared" si="4"/>
        <v>3266977.6051729582</v>
      </c>
      <c r="R34" s="17"/>
    </row>
    <row r="35" spans="10:18" x14ac:dyDescent="0.2">
      <c r="J35" s="2">
        <v>28</v>
      </c>
      <c r="K35" s="9">
        <f t="shared" si="1"/>
        <v>3266977.6051729582</v>
      </c>
      <c r="L35" s="9">
        <f t="shared" si="0"/>
        <v>27224.813376441318</v>
      </c>
      <c r="M35" s="9">
        <f t="shared" si="2"/>
        <v>5605.2229889764167</v>
      </c>
      <c r="N35" s="9">
        <f t="shared" si="3"/>
        <v>32830.036365417734</v>
      </c>
      <c r="O35" s="16">
        <v>0</v>
      </c>
      <c r="P35" s="10">
        <f t="shared" si="4"/>
        <v>3261372.3821839816</v>
      </c>
    </row>
    <row r="36" spans="10:18" x14ac:dyDescent="0.2">
      <c r="J36" s="2">
        <v>29</v>
      </c>
      <c r="K36" s="9">
        <f t="shared" si="1"/>
        <v>3261372.3821839816</v>
      </c>
      <c r="L36" s="9">
        <f t="shared" si="0"/>
        <v>27178.103184866512</v>
      </c>
      <c r="M36" s="9">
        <f t="shared" si="2"/>
        <v>5651.9331805512156</v>
      </c>
      <c r="N36" s="9">
        <f t="shared" si="3"/>
        <v>32830.036365417727</v>
      </c>
      <c r="O36" s="16">
        <v>0</v>
      </c>
      <c r="P36" s="10">
        <f t="shared" si="4"/>
        <v>3255720.4490034305</v>
      </c>
    </row>
    <row r="37" spans="10:18" x14ac:dyDescent="0.2">
      <c r="J37" s="2">
        <v>30</v>
      </c>
      <c r="K37" s="9">
        <f t="shared" si="1"/>
        <v>3255720.4490034305</v>
      </c>
      <c r="L37" s="9">
        <f t="shared" si="0"/>
        <v>27131.003741695255</v>
      </c>
      <c r="M37" s="9">
        <f t="shared" si="2"/>
        <v>5699.0326237224799</v>
      </c>
      <c r="N37" s="9">
        <f t="shared" si="3"/>
        <v>32830.036365417734</v>
      </c>
      <c r="O37" s="16">
        <v>0</v>
      </c>
      <c r="P37" s="10">
        <f t="shared" si="4"/>
        <v>3250021.4163797079</v>
      </c>
    </row>
    <row r="38" spans="10:18" x14ac:dyDescent="0.2">
      <c r="J38" s="2">
        <v>31</v>
      </c>
      <c r="K38" s="9">
        <f t="shared" si="1"/>
        <v>3250021.4163797079</v>
      </c>
      <c r="L38" s="9">
        <f t="shared" si="0"/>
        <v>27083.511803164231</v>
      </c>
      <c r="M38" s="9">
        <f t="shared" si="2"/>
        <v>5746.5245622534967</v>
      </c>
      <c r="N38" s="9">
        <f t="shared" si="3"/>
        <v>32830.036365417727</v>
      </c>
      <c r="O38" s="16">
        <v>0</v>
      </c>
      <c r="P38" s="10">
        <f t="shared" si="4"/>
        <v>3244274.8918174542</v>
      </c>
    </row>
    <row r="39" spans="10:18" x14ac:dyDescent="0.2">
      <c r="J39" s="2">
        <v>32</v>
      </c>
      <c r="K39" s="9">
        <f t="shared" si="1"/>
        <v>3244274.8918174542</v>
      </c>
      <c r="L39" s="9">
        <f t="shared" si="0"/>
        <v>27035.624098478784</v>
      </c>
      <c r="M39" s="9">
        <f t="shared" si="2"/>
        <v>5794.4122669389435</v>
      </c>
      <c r="N39" s="9">
        <f t="shared" si="3"/>
        <v>32830.036365417727</v>
      </c>
      <c r="O39" s="16">
        <v>0</v>
      </c>
      <c r="P39" s="10">
        <f t="shared" si="4"/>
        <v>3238480.4795505153</v>
      </c>
    </row>
    <row r="40" spans="10:18" x14ac:dyDescent="0.2">
      <c r="J40" s="2">
        <v>33</v>
      </c>
      <c r="K40" s="9">
        <f t="shared" si="1"/>
        <v>3238480.4795505153</v>
      </c>
      <c r="L40" s="9">
        <f t="shared" si="0"/>
        <v>26987.337329587626</v>
      </c>
      <c r="M40" s="9">
        <f t="shared" si="2"/>
        <v>5842.6990358301009</v>
      </c>
      <c r="N40" s="9">
        <f t="shared" si="3"/>
        <v>32830.036365417727</v>
      </c>
      <c r="O40" s="16">
        <v>0</v>
      </c>
      <c r="P40" s="10">
        <f t="shared" si="4"/>
        <v>3232637.780514685</v>
      </c>
    </row>
    <row r="41" spans="10:18" x14ac:dyDescent="0.2">
      <c r="J41" s="2">
        <v>34</v>
      </c>
      <c r="K41" s="9">
        <f t="shared" si="1"/>
        <v>3232637.780514685</v>
      </c>
      <c r="L41" s="9">
        <f t="shared" si="0"/>
        <v>26938.648170955708</v>
      </c>
      <c r="M41" s="9">
        <f t="shared" si="2"/>
        <v>5891.3881944620189</v>
      </c>
      <c r="N41" s="9">
        <f t="shared" si="3"/>
        <v>32830.036365417727</v>
      </c>
      <c r="O41" s="16">
        <v>0</v>
      </c>
      <c r="P41" s="10">
        <f t="shared" si="4"/>
        <v>3226746.3923202232</v>
      </c>
    </row>
    <row r="42" spans="10:18" x14ac:dyDescent="0.2">
      <c r="J42" s="2">
        <v>35</v>
      </c>
      <c r="K42" s="9">
        <f t="shared" si="1"/>
        <v>3226746.3923202232</v>
      </c>
      <c r="L42" s="9">
        <f t="shared" si="0"/>
        <v>26889.553269335192</v>
      </c>
      <c r="M42" s="9">
        <f t="shared" si="2"/>
        <v>5940.4830960825348</v>
      </c>
      <c r="N42" s="9">
        <f t="shared" si="3"/>
        <v>32830.036365417727</v>
      </c>
      <c r="O42" s="16">
        <v>0</v>
      </c>
      <c r="P42" s="10">
        <f t="shared" si="4"/>
        <v>3220805.9092241405</v>
      </c>
    </row>
    <row r="43" spans="10:18" x14ac:dyDescent="0.2">
      <c r="J43" s="2">
        <v>36</v>
      </c>
      <c r="K43" s="9">
        <f t="shared" si="1"/>
        <v>3220805.9092241405</v>
      </c>
      <c r="L43" s="9">
        <f t="shared" si="0"/>
        <v>26840.049243534504</v>
      </c>
      <c r="M43" s="9">
        <f t="shared" si="2"/>
        <v>5989.9871218832232</v>
      </c>
      <c r="N43" s="9">
        <f t="shared" si="3"/>
        <v>32830.036365417727</v>
      </c>
      <c r="O43" s="16">
        <v>0</v>
      </c>
      <c r="P43" s="10">
        <f t="shared" si="4"/>
        <v>3214815.9221022571</v>
      </c>
    </row>
    <row r="44" spans="10:18" x14ac:dyDescent="0.2">
      <c r="J44" s="2">
        <v>37</v>
      </c>
      <c r="K44" s="9">
        <f t="shared" si="1"/>
        <v>3214815.9221022571</v>
      </c>
      <c r="L44" s="9">
        <f t="shared" si="0"/>
        <v>26790.132684185475</v>
      </c>
      <c r="M44" s="9">
        <f t="shared" si="2"/>
        <v>6039.9036812322447</v>
      </c>
      <c r="N44" s="9">
        <f t="shared" si="3"/>
        <v>32830.03636541772</v>
      </c>
      <c r="O44" s="16">
        <v>0</v>
      </c>
      <c r="P44" s="10">
        <f t="shared" si="4"/>
        <v>3208776.018421025</v>
      </c>
    </row>
    <row r="45" spans="10:18" x14ac:dyDescent="0.2">
      <c r="J45" s="2">
        <v>38</v>
      </c>
      <c r="K45" s="9">
        <f t="shared" si="1"/>
        <v>3208776.018421025</v>
      </c>
      <c r="L45" s="9">
        <f t="shared" si="0"/>
        <v>26739.800153508542</v>
      </c>
      <c r="M45" s="9">
        <f t="shared" si="2"/>
        <v>6090.2362119091849</v>
      </c>
      <c r="N45" s="9">
        <f t="shared" si="3"/>
        <v>32830.036365417727</v>
      </c>
      <c r="O45" s="16">
        <v>0</v>
      </c>
      <c r="P45" s="10">
        <f t="shared" si="4"/>
        <v>3202685.782209116</v>
      </c>
    </row>
    <row r="46" spans="10:18" x14ac:dyDescent="0.2">
      <c r="J46" s="2">
        <v>39</v>
      </c>
      <c r="K46" s="9">
        <f t="shared" si="1"/>
        <v>3202685.782209116</v>
      </c>
      <c r="L46" s="9">
        <f t="shared" si="0"/>
        <v>26689.048185075968</v>
      </c>
      <c r="M46" s="9">
        <f t="shared" si="2"/>
        <v>6140.9881803417593</v>
      </c>
      <c r="N46" s="9">
        <f t="shared" si="3"/>
        <v>32830.036365417727</v>
      </c>
      <c r="O46" s="16">
        <v>0</v>
      </c>
      <c r="P46" s="10">
        <f t="shared" si="4"/>
        <v>3196544.7940287744</v>
      </c>
    </row>
    <row r="47" spans="10:18" x14ac:dyDescent="0.2">
      <c r="J47" s="2">
        <v>40</v>
      </c>
      <c r="K47" s="9">
        <f t="shared" si="1"/>
        <v>3196544.7940287744</v>
      </c>
      <c r="L47" s="9">
        <f t="shared" si="0"/>
        <v>26637.873283573121</v>
      </c>
      <c r="M47" s="9">
        <f t="shared" si="2"/>
        <v>6192.1630818446065</v>
      </c>
      <c r="N47" s="9">
        <f t="shared" si="3"/>
        <v>32830.036365417727</v>
      </c>
      <c r="O47" s="16">
        <v>0</v>
      </c>
      <c r="P47" s="10">
        <f t="shared" si="4"/>
        <v>3190352.6309469296</v>
      </c>
    </row>
    <row r="48" spans="10:18" x14ac:dyDescent="0.2">
      <c r="J48" s="2">
        <v>41</v>
      </c>
      <c r="K48" s="9">
        <f t="shared" si="1"/>
        <v>3190352.6309469296</v>
      </c>
      <c r="L48" s="9">
        <f t="shared" si="0"/>
        <v>26586.271924557746</v>
      </c>
      <c r="M48" s="9">
        <f t="shared" si="2"/>
        <v>6243.7644408599808</v>
      </c>
      <c r="N48" s="9">
        <f t="shared" si="3"/>
        <v>32830.036365417727</v>
      </c>
      <c r="O48" s="16">
        <v>0</v>
      </c>
      <c r="P48" s="10">
        <f t="shared" si="4"/>
        <v>3184108.8665060694</v>
      </c>
    </row>
    <row r="49" spans="10:16" x14ac:dyDescent="0.2">
      <c r="J49" s="2">
        <v>42</v>
      </c>
      <c r="K49" s="9">
        <f t="shared" si="1"/>
        <v>3184108.8665060694</v>
      </c>
      <c r="L49" s="9">
        <f t="shared" si="0"/>
        <v>26534.240554217246</v>
      </c>
      <c r="M49" s="9">
        <f t="shared" si="2"/>
        <v>6295.7958112004817</v>
      </c>
      <c r="N49" s="9">
        <f t="shared" si="3"/>
        <v>32830.036365417727</v>
      </c>
      <c r="O49" s="16">
        <v>0</v>
      </c>
      <c r="P49" s="10">
        <f t="shared" si="4"/>
        <v>3177813.0706948689</v>
      </c>
    </row>
    <row r="50" spans="10:16" x14ac:dyDescent="0.2">
      <c r="J50" s="2">
        <v>43</v>
      </c>
      <c r="K50" s="9">
        <f t="shared" si="1"/>
        <v>3177813.0706948689</v>
      </c>
      <c r="L50" s="9">
        <f t="shared" si="0"/>
        <v>26481.775589123907</v>
      </c>
      <c r="M50" s="9">
        <f t="shared" si="2"/>
        <v>6348.2607762938205</v>
      </c>
      <c r="N50" s="9">
        <f t="shared" si="3"/>
        <v>32830.036365417727</v>
      </c>
      <c r="O50" s="16">
        <v>0</v>
      </c>
      <c r="P50" s="10">
        <f t="shared" si="4"/>
        <v>3171464.809918575</v>
      </c>
    </row>
    <row r="51" spans="10:16" x14ac:dyDescent="0.2">
      <c r="J51" s="2">
        <v>44</v>
      </c>
      <c r="K51" s="9">
        <f t="shared" si="1"/>
        <v>3171464.809918575</v>
      </c>
      <c r="L51" s="9">
        <f t="shared" si="0"/>
        <v>26428.873415988124</v>
      </c>
      <c r="M51" s="9">
        <f t="shared" si="2"/>
        <v>6401.1629494295958</v>
      </c>
      <c r="N51" s="9">
        <f t="shared" si="3"/>
        <v>32830.03636541772</v>
      </c>
      <c r="O51" s="16">
        <v>0</v>
      </c>
      <c r="P51" s="10">
        <f t="shared" si="4"/>
        <v>3165063.6469691452</v>
      </c>
    </row>
    <row r="52" spans="10:16" x14ac:dyDescent="0.2">
      <c r="J52" s="2">
        <v>45</v>
      </c>
      <c r="K52" s="9">
        <f t="shared" si="1"/>
        <v>3165063.6469691452</v>
      </c>
      <c r="L52" s="9">
        <f t="shared" si="0"/>
        <v>26375.530391409542</v>
      </c>
      <c r="M52" s="9">
        <f t="shared" si="2"/>
        <v>6454.5059740081779</v>
      </c>
      <c r="N52" s="9">
        <f t="shared" si="3"/>
        <v>32830.03636541772</v>
      </c>
      <c r="O52" s="16">
        <v>0</v>
      </c>
      <c r="P52" s="10">
        <f t="shared" si="4"/>
        <v>3158609.1409951369</v>
      </c>
    </row>
    <row r="53" spans="10:16" x14ac:dyDescent="0.2">
      <c r="J53" s="2">
        <v>46</v>
      </c>
      <c r="K53" s="9">
        <f t="shared" si="1"/>
        <v>3158609.1409951369</v>
      </c>
      <c r="L53" s="9">
        <f t="shared" si="0"/>
        <v>26321.742841626139</v>
      </c>
      <c r="M53" s="9">
        <f t="shared" si="2"/>
        <v>6508.2935237915808</v>
      </c>
      <c r="N53" s="9">
        <f t="shared" si="3"/>
        <v>32830.03636541772</v>
      </c>
      <c r="O53" s="16">
        <v>0</v>
      </c>
      <c r="P53" s="10">
        <f t="shared" si="4"/>
        <v>3152100.8474713452</v>
      </c>
    </row>
    <row r="54" spans="10:16" x14ac:dyDescent="0.2">
      <c r="J54" s="2">
        <v>47</v>
      </c>
      <c r="K54" s="9">
        <f t="shared" si="1"/>
        <v>3152100.8474713452</v>
      </c>
      <c r="L54" s="9">
        <f t="shared" si="0"/>
        <v>26267.507062261211</v>
      </c>
      <c r="M54" s="9">
        <f t="shared" si="2"/>
        <v>6562.5293031565088</v>
      </c>
      <c r="N54" s="9">
        <f t="shared" si="3"/>
        <v>32830.03636541772</v>
      </c>
      <c r="O54" s="16">
        <v>0</v>
      </c>
      <c r="P54" s="10">
        <f t="shared" si="4"/>
        <v>3145538.3181681889</v>
      </c>
    </row>
    <row r="55" spans="10:16" x14ac:dyDescent="0.2">
      <c r="J55" s="2">
        <v>48</v>
      </c>
      <c r="K55" s="9">
        <f t="shared" si="1"/>
        <v>3145538.3181681889</v>
      </c>
      <c r="L55" s="9">
        <f t="shared" si="0"/>
        <v>26212.819318068239</v>
      </c>
      <c r="M55" s="9">
        <f t="shared" si="2"/>
        <v>6617.2170473494807</v>
      </c>
      <c r="N55" s="9">
        <f t="shared" si="3"/>
        <v>32830.03636541772</v>
      </c>
      <c r="O55" s="16">
        <v>0</v>
      </c>
      <c r="P55" s="10">
        <f t="shared" si="4"/>
        <v>3138921.1011208394</v>
      </c>
    </row>
    <row r="56" spans="10:16" x14ac:dyDescent="0.2">
      <c r="J56" s="2">
        <v>49</v>
      </c>
      <c r="K56" s="9">
        <f t="shared" si="1"/>
        <v>3138921.1011208394</v>
      </c>
      <c r="L56" s="9">
        <f t="shared" si="0"/>
        <v>26157.67584267366</v>
      </c>
      <c r="M56" s="9">
        <f t="shared" si="2"/>
        <v>6672.3605227440603</v>
      </c>
      <c r="N56" s="9">
        <f t="shared" si="3"/>
        <v>32830.03636541772</v>
      </c>
      <c r="O56" s="16">
        <v>0</v>
      </c>
      <c r="P56" s="10">
        <f t="shared" si="4"/>
        <v>3132248.7405980951</v>
      </c>
    </row>
    <row r="57" spans="10:16" x14ac:dyDescent="0.2">
      <c r="J57" s="2">
        <v>50</v>
      </c>
      <c r="K57" s="9">
        <f t="shared" si="1"/>
        <v>3132248.7405980951</v>
      </c>
      <c r="L57" s="9">
        <f t="shared" si="0"/>
        <v>26102.072838317457</v>
      </c>
      <c r="M57" s="9">
        <f t="shared" si="2"/>
        <v>6727.9635271002626</v>
      </c>
      <c r="N57" s="9">
        <f t="shared" si="3"/>
        <v>32830.03636541772</v>
      </c>
      <c r="O57" s="16">
        <v>0</v>
      </c>
      <c r="P57" s="10">
        <f t="shared" si="4"/>
        <v>3125520.777070995</v>
      </c>
    </row>
    <row r="58" spans="10:16" x14ac:dyDescent="0.2">
      <c r="J58" s="2">
        <v>51</v>
      </c>
      <c r="K58" s="9">
        <f t="shared" si="1"/>
        <v>3125520.777070995</v>
      </c>
      <c r="L58" s="9">
        <f t="shared" si="0"/>
        <v>26046.006475591625</v>
      </c>
      <c r="M58" s="9">
        <f t="shared" si="2"/>
        <v>6784.0298898260953</v>
      </c>
      <c r="N58" s="9">
        <f t="shared" si="3"/>
        <v>32830.03636541772</v>
      </c>
      <c r="O58" s="16">
        <v>0</v>
      </c>
      <c r="P58" s="10">
        <f t="shared" si="4"/>
        <v>3118736.7471811688</v>
      </c>
    </row>
    <row r="59" spans="10:16" x14ac:dyDescent="0.2">
      <c r="J59" s="2">
        <v>52</v>
      </c>
      <c r="K59" s="9">
        <f t="shared" si="1"/>
        <v>3118736.7471811688</v>
      </c>
      <c r="L59" s="9">
        <f t="shared" si="0"/>
        <v>25989.472893176408</v>
      </c>
      <c r="M59" s="9">
        <f t="shared" si="2"/>
        <v>6840.5634722413124</v>
      </c>
      <c r="N59" s="9">
        <f t="shared" si="3"/>
        <v>32830.03636541772</v>
      </c>
      <c r="O59" s="16">
        <v>0</v>
      </c>
      <c r="P59" s="10">
        <f t="shared" si="4"/>
        <v>3111896.1837089276</v>
      </c>
    </row>
    <row r="60" spans="10:16" x14ac:dyDescent="0.2">
      <c r="J60" s="2">
        <v>53</v>
      </c>
      <c r="K60" s="9">
        <f t="shared" si="1"/>
        <v>3111896.1837089276</v>
      </c>
      <c r="L60" s="9">
        <f t="shared" si="0"/>
        <v>25932.468197574395</v>
      </c>
      <c r="M60" s="9">
        <f t="shared" si="2"/>
        <v>6897.5681678433248</v>
      </c>
      <c r="N60" s="9">
        <f t="shared" si="3"/>
        <v>32830.03636541772</v>
      </c>
      <c r="O60" s="16">
        <v>0</v>
      </c>
      <c r="P60" s="10">
        <f t="shared" si="4"/>
        <v>3104998.6155410842</v>
      </c>
    </row>
    <row r="61" spans="10:16" x14ac:dyDescent="0.2">
      <c r="J61" s="2">
        <v>54</v>
      </c>
      <c r="K61" s="9">
        <f t="shared" si="1"/>
        <v>3104998.6155410842</v>
      </c>
      <c r="L61" s="9">
        <f t="shared" si="0"/>
        <v>25874.988462842368</v>
      </c>
      <c r="M61" s="9">
        <f t="shared" si="2"/>
        <v>6955.0479025753521</v>
      </c>
      <c r="N61" s="9">
        <f t="shared" si="3"/>
        <v>32830.03636541772</v>
      </c>
      <c r="O61" s="16">
        <v>0</v>
      </c>
      <c r="P61" s="10">
        <f t="shared" si="4"/>
        <v>3098043.567638509</v>
      </c>
    </row>
    <row r="62" spans="10:16" x14ac:dyDescent="0.2">
      <c r="J62" s="2">
        <v>55</v>
      </c>
      <c r="K62" s="9">
        <f t="shared" si="1"/>
        <v>3098043.567638509</v>
      </c>
      <c r="L62" s="9">
        <f t="shared" si="0"/>
        <v>25817.029730320908</v>
      </c>
      <c r="M62" s="9">
        <f t="shared" si="2"/>
        <v>7013.0066350968118</v>
      </c>
      <c r="N62" s="9">
        <f t="shared" si="3"/>
        <v>32830.03636541772</v>
      </c>
      <c r="O62" s="16">
        <v>0</v>
      </c>
      <c r="P62" s="10">
        <f t="shared" si="4"/>
        <v>3091030.5610034121</v>
      </c>
    </row>
    <row r="63" spans="10:16" x14ac:dyDescent="0.2">
      <c r="J63" s="2">
        <v>56</v>
      </c>
      <c r="K63" s="9">
        <f t="shared" si="1"/>
        <v>3091030.5610034121</v>
      </c>
      <c r="L63" s="9">
        <f t="shared" si="0"/>
        <v>25758.588008361767</v>
      </c>
      <c r="M63" s="9">
        <f t="shared" si="2"/>
        <v>7071.4483570559532</v>
      </c>
      <c r="N63" s="9">
        <f t="shared" si="3"/>
        <v>32830.03636541772</v>
      </c>
      <c r="O63" s="16">
        <v>0</v>
      </c>
      <c r="P63" s="10">
        <f t="shared" si="4"/>
        <v>3083959.1126463562</v>
      </c>
    </row>
    <row r="64" spans="10:16" x14ac:dyDescent="0.2">
      <c r="J64" s="2">
        <v>57</v>
      </c>
      <c r="K64" s="9">
        <f t="shared" si="1"/>
        <v>3083959.1126463562</v>
      </c>
      <c r="L64" s="9">
        <f t="shared" si="0"/>
        <v>25699.65927205297</v>
      </c>
      <c r="M64" s="9">
        <f t="shared" si="2"/>
        <v>7130.3770933647502</v>
      </c>
      <c r="N64" s="9">
        <f t="shared" si="3"/>
        <v>32830.03636541772</v>
      </c>
      <c r="O64" s="16">
        <v>0</v>
      </c>
      <c r="P64" s="10">
        <f t="shared" si="4"/>
        <v>3076828.7355529913</v>
      </c>
    </row>
    <row r="65" spans="10:16" x14ac:dyDescent="0.2">
      <c r="J65" s="2">
        <v>58</v>
      </c>
      <c r="K65" s="9">
        <f t="shared" si="1"/>
        <v>3076828.7355529913</v>
      </c>
      <c r="L65" s="9">
        <f t="shared" si="0"/>
        <v>25640.239462941594</v>
      </c>
      <c r="M65" s="9">
        <f t="shared" si="2"/>
        <v>7189.796902476126</v>
      </c>
      <c r="N65" s="9">
        <f t="shared" si="3"/>
        <v>32830.03636541772</v>
      </c>
      <c r="O65" s="16">
        <v>0</v>
      </c>
      <c r="P65" s="10">
        <f t="shared" si="4"/>
        <v>3069638.9386505149</v>
      </c>
    </row>
    <row r="66" spans="10:16" x14ac:dyDescent="0.2">
      <c r="J66" s="2">
        <v>59</v>
      </c>
      <c r="K66" s="9">
        <f t="shared" si="1"/>
        <v>3069638.9386505149</v>
      </c>
      <c r="L66" s="9">
        <f t="shared" si="0"/>
        <v>25580.32448875429</v>
      </c>
      <c r="M66" s="9">
        <f t="shared" si="2"/>
        <v>7249.7118766634303</v>
      </c>
      <c r="N66" s="9">
        <f t="shared" si="3"/>
        <v>32830.03636541772</v>
      </c>
      <c r="O66" s="16">
        <v>0</v>
      </c>
      <c r="P66" s="10">
        <f t="shared" si="4"/>
        <v>3062389.2267738516</v>
      </c>
    </row>
    <row r="67" spans="10:16" x14ac:dyDescent="0.2">
      <c r="J67" s="2">
        <v>60</v>
      </c>
      <c r="K67" s="9">
        <f t="shared" si="1"/>
        <v>3062389.2267738516</v>
      </c>
      <c r="L67" s="9">
        <f t="shared" si="0"/>
        <v>25519.910223115428</v>
      </c>
      <c r="M67" s="9">
        <f t="shared" si="2"/>
        <v>7310.1261423022916</v>
      </c>
      <c r="N67" s="9">
        <f t="shared" si="3"/>
        <v>32830.03636541772</v>
      </c>
      <c r="O67" s="16">
        <v>0</v>
      </c>
      <c r="P67" s="10">
        <f t="shared" si="4"/>
        <v>3055079.1006315495</v>
      </c>
    </row>
    <row r="68" spans="10:16" x14ac:dyDescent="0.2">
      <c r="J68" s="2">
        <v>61</v>
      </c>
      <c r="K68" s="9">
        <f t="shared" si="1"/>
        <v>3055079.1006315495</v>
      </c>
      <c r="L68" s="9">
        <f t="shared" si="0"/>
        <v>25458.992505262911</v>
      </c>
      <c r="M68" s="9">
        <f t="shared" si="2"/>
        <v>7371.0438601548085</v>
      </c>
      <c r="N68" s="9">
        <f t="shared" si="3"/>
        <v>32830.03636541772</v>
      </c>
      <c r="O68" s="16">
        <v>0</v>
      </c>
      <c r="P68" s="10">
        <f t="shared" si="4"/>
        <v>3047708.0567713948</v>
      </c>
    </row>
    <row r="69" spans="10:16" x14ac:dyDescent="0.2">
      <c r="J69" s="2">
        <v>62</v>
      </c>
      <c r="K69" s="9">
        <f t="shared" si="1"/>
        <v>3047708.0567713948</v>
      </c>
      <c r="L69" s="9">
        <f t="shared" si="0"/>
        <v>25397.567139761624</v>
      </c>
      <c r="M69" s="9">
        <f t="shared" si="2"/>
        <v>7432.4692256560957</v>
      </c>
      <c r="N69" s="9">
        <f t="shared" si="3"/>
        <v>32830.03636541772</v>
      </c>
      <c r="O69" s="16">
        <v>0</v>
      </c>
      <c r="P69" s="10">
        <f t="shared" si="4"/>
        <v>3040275.5875457386</v>
      </c>
    </row>
    <row r="70" spans="10:16" x14ac:dyDescent="0.2">
      <c r="J70" s="2">
        <v>63</v>
      </c>
      <c r="K70" s="9">
        <f t="shared" si="1"/>
        <v>3040275.5875457386</v>
      </c>
      <c r="L70" s="9">
        <f t="shared" si="0"/>
        <v>25335.629896214487</v>
      </c>
      <c r="M70" s="9">
        <f t="shared" si="2"/>
        <v>7494.4064692032334</v>
      </c>
      <c r="N70" s="9">
        <f t="shared" si="3"/>
        <v>32830.03636541772</v>
      </c>
      <c r="O70" s="16">
        <v>0</v>
      </c>
      <c r="P70" s="10">
        <f t="shared" si="4"/>
        <v>3032781.1810765355</v>
      </c>
    </row>
    <row r="71" spans="10:16" x14ac:dyDescent="0.2">
      <c r="J71" s="2">
        <v>64</v>
      </c>
      <c r="K71" s="9">
        <f t="shared" si="1"/>
        <v>3032781.1810765355</v>
      </c>
      <c r="L71" s="9">
        <f t="shared" si="0"/>
        <v>25273.17650897113</v>
      </c>
      <c r="M71" s="9">
        <f t="shared" si="2"/>
        <v>7556.8598564465901</v>
      </c>
      <c r="N71" s="9">
        <f t="shared" si="3"/>
        <v>32830.03636541772</v>
      </c>
      <c r="O71" s="16">
        <v>0</v>
      </c>
      <c r="P71" s="10">
        <f t="shared" si="4"/>
        <v>3025224.3212200888</v>
      </c>
    </row>
    <row r="72" spans="10:16" x14ac:dyDescent="0.2">
      <c r="J72" s="2">
        <v>65</v>
      </c>
      <c r="K72" s="9">
        <f t="shared" si="1"/>
        <v>3025224.3212200888</v>
      </c>
      <c r="L72" s="9">
        <f t="shared" ref="L72:L135" si="5">$E$12*K72</f>
        <v>25210.202676834073</v>
      </c>
      <c r="M72" s="9">
        <f t="shared" si="2"/>
        <v>7619.833688583647</v>
      </c>
      <c r="N72" s="9">
        <f t="shared" si="3"/>
        <v>32830.03636541772</v>
      </c>
      <c r="O72" s="16">
        <v>0</v>
      </c>
      <c r="P72" s="10">
        <f t="shared" ref="P72:P135" si="6">K72-M72-O72</f>
        <v>3017604.4875315051</v>
      </c>
    </row>
    <row r="73" spans="10:16" x14ac:dyDescent="0.2">
      <c r="J73" s="2">
        <v>66</v>
      </c>
      <c r="K73" s="9">
        <f t="shared" ref="K73:K136" si="7">P72</f>
        <v>3017604.4875315051</v>
      </c>
      <c r="L73" s="9">
        <f t="shared" si="5"/>
        <v>25146.704062762543</v>
      </c>
      <c r="M73" s="9">
        <f t="shared" ref="M73:M136" si="8">N73-L73</f>
        <v>7683.332302655177</v>
      </c>
      <c r="N73" s="9">
        <f t="shared" ref="N73:N136" si="9">-PMT($E$12,$E$14-J72,K73,0,0)</f>
        <v>32830.03636541772</v>
      </c>
      <c r="O73" s="16">
        <v>0</v>
      </c>
      <c r="P73" s="10">
        <f t="shared" si="6"/>
        <v>3009921.15522885</v>
      </c>
    </row>
    <row r="74" spans="10:16" x14ac:dyDescent="0.2">
      <c r="J74" s="2">
        <v>67</v>
      </c>
      <c r="K74" s="9">
        <f t="shared" si="7"/>
        <v>3009921.15522885</v>
      </c>
      <c r="L74" s="9">
        <f t="shared" si="5"/>
        <v>25082.67629357375</v>
      </c>
      <c r="M74" s="9">
        <f t="shared" si="8"/>
        <v>7747.3600718439702</v>
      </c>
      <c r="N74" s="9">
        <f t="shared" si="9"/>
        <v>32830.03636541772</v>
      </c>
      <c r="O74" s="16">
        <v>0</v>
      </c>
      <c r="P74" s="10">
        <f t="shared" si="6"/>
        <v>3002173.795157006</v>
      </c>
    </row>
    <row r="75" spans="10:16" x14ac:dyDescent="0.2">
      <c r="J75" s="2">
        <v>68</v>
      </c>
      <c r="K75" s="9">
        <f t="shared" si="7"/>
        <v>3002173.795157006</v>
      </c>
      <c r="L75" s="9">
        <f t="shared" si="5"/>
        <v>25018.114959641716</v>
      </c>
      <c r="M75" s="9">
        <f t="shared" si="8"/>
        <v>7811.9214057760037</v>
      </c>
      <c r="N75" s="9">
        <f t="shared" si="9"/>
        <v>32830.03636541772</v>
      </c>
      <c r="O75" s="16">
        <v>0</v>
      </c>
      <c r="P75" s="10">
        <f t="shared" si="6"/>
        <v>2994361.8737512301</v>
      </c>
    </row>
    <row r="76" spans="10:16" x14ac:dyDescent="0.2">
      <c r="J76" s="2">
        <v>69</v>
      </c>
      <c r="K76" s="9">
        <f t="shared" si="7"/>
        <v>2994361.8737512301</v>
      </c>
      <c r="L76" s="9">
        <f t="shared" si="5"/>
        <v>24953.015614593583</v>
      </c>
      <c r="M76" s="9">
        <f t="shared" si="8"/>
        <v>7877.0207508241365</v>
      </c>
      <c r="N76" s="9">
        <f t="shared" si="9"/>
        <v>32830.03636541772</v>
      </c>
      <c r="O76" s="16">
        <v>0</v>
      </c>
      <c r="P76" s="10">
        <f t="shared" si="6"/>
        <v>2986484.8530004057</v>
      </c>
    </row>
    <row r="77" spans="10:16" x14ac:dyDescent="0.2">
      <c r="J77" s="2">
        <v>70</v>
      </c>
      <c r="K77" s="9">
        <f t="shared" si="7"/>
        <v>2986484.8530004057</v>
      </c>
      <c r="L77" s="9">
        <f t="shared" si="5"/>
        <v>24887.37377500338</v>
      </c>
      <c r="M77" s="9">
        <f t="shared" si="8"/>
        <v>7942.6625904143402</v>
      </c>
      <c r="N77" s="9">
        <f t="shared" si="9"/>
        <v>32830.03636541772</v>
      </c>
      <c r="O77" s="16">
        <v>0</v>
      </c>
      <c r="P77" s="10">
        <f t="shared" si="6"/>
        <v>2978542.1904099914</v>
      </c>
    </row>
    <row r="78" spans="10:16" x14ac:dyDescent="0.2">
      <c r="J78" s="2">
        <v>71</v>
      </c>
      <c r="K78" s="9">
        <f t="shared" si="7"/>
        <v>2978542.1904099914</v>
      </c>
      <c r="L78" s="9">
        <f t="shared" si="5"/>
        <v>24821.184920083262</v>
      </c>
      <c r="M78" s="9">
        <f t="shared" si="8"/>
        <v>8008.8514453344578</v>
      </c>
      <c r="N78" s="9">
        <f t="shared" si="9"/>
        <v>32830.03636541772</v>
      </c>
      <c r="O78" s="16">
        <v>0</v>
      </c>
      <c r="P78" s="10">
        <f t="shared" si="6"/>
        <v>2970533.3389646569</v>
      </c>
    </row>
    <row r="79" spans="10:16" x14ac:dyDescent="0.2">
      <c r="J79" s="2">
        <v>72</v>
      </c>
      <c r="K79" s="9">
        <f t="shared" si="7"/>
        <v>2970533.3389646569</v>
      </c>
      <c r="L79" s="9">
        <f t="shared" si="5"/>
        <v>24754.444491372142</v>
      </c>
      <c r="M79" s="9">
        <f t="shared" si="8"/>
        <v>8075.5918740455782</v>
      </c>
      <c r="N79" s="9">
        <f t="shared" si="9"/>
        <v>32830.03636541772</v>
      </c>
      <c r="O79" s="16">
        <v>0</v>
      </c>
      <c r="P79" s="10">
        <f t="shared" si="6"/>
        <v>2962457.7470906111</v>
      </c>
    </row>
    <row r="80" spans="10:16" x14ac:dyDescent="0.2">
      <c r="J80" s="2">
        <v>73</v>
      </c>
      <c r="K80" s="9">
        <f t="shared" si="7"/>
        <v>2962457.7470906111</v>
      </c>
      <c r="L80" s="9">
        <f t="shared" si="5"/>
        <v>24687.147892421759</v>
      </c>
      <c r="M80" s="9">
        <f t="shared" si="8"/>
        <v>8142.8884729959536</v>
      </c>
      <c r="N80" s="9">
        <f t="shared" si="9"/>
        <v>32830.036365417713</v>
      </c>
      <c r="O80" s="16">
        <v>0</v>
      </c>
      <c r="P80" s="10">
        <f t="shared" si="6"/>
        <v>2954314.858617615</v>
      </c>
    </row>
    <row r="81" spans="10:16" x14ac:dyDescent="0.2">
      <c r="J81" s="2">
        <v>74</v>
      </c>
      <c r="K81" s="9">
        <f t="shared" si="7"/>
        <v>2954314.858617615</v>
      </c>
      <c r="L81" s="9">
        <f t="shared" si="5"/>
        <v>24619.290488480125</v>
      </c>
      <c r="M81" s="9">
        <f t="shared" si="8"/>
        <v>8210.745876937588</v>
      </c>
      <c r="N81" s="9">
        <f t="shared" si="9"/>
        <v>32830.036365417713</v>
      </c>
      <c r="O81" s="16">
        <v>0</v>
      </c>
      <c r="P81" s="10">
        <f t="shared" si="6"/>
        <v>2946104.1127406773</v>
      </c>
    </row>
    <row r="82" spans="10:16" x14ac:dyDescent="0.2">
      <c r="J82" s="2">
        <v>75</v>
      </c>
      <c r="K82" s="9">
        <f t="shared" si="7"/>
        <v>2946104.1127406773</v>
      </c>
      <c r="L82" s="9">
        <f t="shared" si="5"/>
        <v>24550.867606172309</v>
      </c>
      <c r="M82" s="9">
        <f t="shared" si="8"/>
        <v>8279.1687592453964</v>
      </c>
      <c r="N82" s="9">
        <f t="shared" si="9"/>
        <v>32830.036365417705</v>
      </c>
      <c r="O82" s="16">
        <v>0</v>
      </c>
      <c r="P82" s="10">
        <f t="shared" si="6"/>
        <v>2937824.9439814319</v>
      </c>
    </row>
    <row r="83" spans="10:16" x14ac:dyDescent="0.2">
      <c r="J83" s="2">
        <v>76</v>
      </c>
      <c r="K83" s="9">
        <f t="shared" si="7"/>
        <v>2937824.9439814319</v>
      </c>
      <c r="L83" s="9">
        <f t="shared" si="5"/>
        <v>24481.874533178598</v>
      </c>
      <c r="M83" s="9">
        <f t="shared" si="8"/>
        <v>8348.1618322391078</v>
      </c>
      <c r="N83" s="9">
        <f t="shared" si="9"/>
        <v>32830.036365417705</v>
      </c>
      <c r="O83" s="16">
        <v>0</v>
      </c>
      <c r="P83" s="10">
        <f t="shared" si="6"/>
        <v>2929476.7821491929</v>
      </c>
    </row>
    <row r="84" spans="10:16" x14ac:dyDescent="0.2">
      <c r="J84" s="2">
        <v>77</v>
      </c>
      <c r="K84" s="9">
        <f t="shared" si="7"/>
        <v>2929476.7821491929</v>
      </c>
      <c r="L84" s="9">
        <f t="shared" si="5"/>
        <v>24412.306517909939</v>
      </c>
      <c r="M84" s="9">
        <f t="shared" si="8"/>
        <v>8417.7298475077732</v>
      </c>
      <c r="N84" s="9">
        <f t="shared" si="9"/>
        <v>32830.036365417713</v>
      </c>
      <c r="O84" s="16">
        <v>0</v>
      </c>
      <c r="P84" s="10">
        <f t="shared" si="6"/>
        <v>2921059.0523016853</v>
      </c>
    </row>
    <row r="85" spans="10:16" x14ac:dyDescent="0.2">
      <c r="J85" s="2">
        <v>78</v>
      </c>
      <c r="K85" s="9">
        <f t="shared" si="7"/>
        <v>2921059.0523016853</v>
      </c>
      <c r="L85" s="9">
        <f t="shared" si="5"/>
        <v>24342.158769180711</v>
      </c>
      <c r="M85" s="9">
        <f t="shared" si="8"/>
        <v>8487.8775962370019</v>
      </c>
      <c r="N85" s="9">
        <f t="shared" si="9"/>
        <v>32830.036365417713</v>
      </c>
      <c r="O85" s="16">
        <v>0</v>
      </c>
      <c r="P85" s="10">
        <f t="shared" si="6"/>
        <v>2912571.1747054481</v>
      </c>
    </row>
    <row r="86" spans="10:16" x14ac:dyDescent="0.2">
      <c r="J86" s="2">
        <v>79</v>
      </c>
      <c r="K86" s="9">
        <f t="shared" si="7"/>
        <v>2912571.1747054481</v>
      </c>
      <c r="L86" s="9">
        <f t="shared" si="5"/>
        <v>24271.426455878733</v>
      </c>
      <c r="M86" s="9">
        <f t="shared" si="8"/>
        <v>8558.6099095389727</v>
      </c>
      <c r="N86" s="9">
        <f t="shared" si="9"/>
        <v>32830.036365417705</v>
      </c>
      <c r="O86" s="16">
        <v>0</v>
      </c>
      <c r="P86" s="10">
        <f t="shared" si="6"/>
        <v>2904012.564795909</v>
      </c>
    </row>
    <row r="87" spans="10:16" x14ac:dyDescent="0.2">
      <c r="J87" s="2">
        <v>80</v>
      </c>
      <c r="K87" s="9">
        <f t="shared" si="7"/>
        <v>2904012.564795909</v>
      </c>
      <c r="L87" s="9">
        <f t="shared" si="5"/>
        <v>24200.104706632574</v>
      </c>
      <c r="M87" s="9">
        <f t="shared" si="8"/>
        <v>8629.931658785139</v>
      </c>
      <c r="N87" s="9">
        <f t="shared" si="9"/>
        <v>32830.036365417713</v>
      </c>
      <c r="O87" s="16">
        <v>0</v>
      </c>
      <c r="P87" s="10">
        <f t="shared" si="6"/>
        <v>2895382.6331371237</v>
      </c>
    </row>
    <row r="88" spans="10:16" x14ac:dyDescent="0.2">
      <c r="J88" s="2">
        <v>81</v>
      </c>
      <c r="K88" s="9">
        <f t="shared" si="7"/>
        <v>2895382.6331371237</v>
      </c>
      <c r="L88" s="9">
        <f t="shared" si="5"/>
        <v>24128.18860947603</v>
      </c>
      <c r="M88" s="9">
        <f t="shared" si="8"/>
        <v>8701.8477559416824</v>
      </c>
      <c r="N88" s="9">
        <f t="shared" si="9"/>
        <v>32830.036365417713</v>
      </c>
      <c r="O88" s="16">
        <v>0</v>
      </c>
      <c r="P88" s="10">
        <f t="shared" si="6"/>
        <v>2886680.7853811821</v>
      </c>
    </row>
    <row r="89" spans="10:16" x14ac:dyDescent="0.2">
      <c r="J89" s="2">
        <v>82</v>
      </c>
      <c r="K89" s="9">
        <f t="shared" si="7"/>
        <v>2886680.7853811821</v>
      </c>
      <c r="L89" s="9">
        <f t="shared" si="5"/>
        <v>24055.673211509849</v>
      </c>
      <c r="M89" s="9">
        <f t="shared" si="8"/>
        <v>8774.363153907856</v>
      </c>
      <c r="N89" s="9">
        <f t="shared" si="9"/>
        <v>32830.036365417705</v>
      </c>
      <c r="O89" s="16">
        <v>0</v>
      </c>
      <c r="P89" s="10">
        <f t="shared" si="6"/>
        <v>2877906.4222272742</v>
      </c>
    </row>
    <row r="90" spans="10:16" x14ac:dyDescent="0.2">
      <c r="J90" s="2">
        <v>83</v>
      </c>
      <c r="K90" s="9">
        <f t="shared" si="7"/>
        <v>2877906.4222272742</v>
      </c>
      <c r="L90" s="9">
        <f t="shared" si="5"/>
        <v>23982.553518560617</v>
      </c>
      <c r="M90" s="9">
        <f t="shared" si="8"/>
        <v>8847.4828468570886</v>
      </c>
      <c r="N90" s="9">
        <f t="shared" si="9"/>
        <v>32830.036365417705</v>
      </c>
      <c r="O90" s="16">
        <v>0</v>
      </c>
      <c r="P90" s="10">
        <f t="shared" si="6"/>
        <v>2869058.9393804171</v>
      </c>
    </row>
    <row r="91" spans="10:16" x14ac:dyDescent="0.2">
      <c r="J91" s="2">
        <v>84</v>
      </c>
      <c r="K91" s="9">
        <f t="shared" si="7"/>
        <v>2869058.9393804171</v>
      </c>
      <c r="L91" s="9">
        <f t="shared" si="5"/>
        <v>23908.824494836808</v>
      </c>
      <c r="M91" s="9">
        <f t="shared" si="8"/>
        <v>8921.2118705809044</v>
      </c>
      <c r="N91" s="9">
        <f t="shared" si="9"/>
        <v>32830.036365417713</v>
      </c>
      <c r="O91" s="16">
        <v>0</v>
      </c>
      <c r="P91" s="10">
        <f t="shared" si="6"/>
        <v>2860137.7275098362</v>
      </c>
    </row>
    <row r="92" spans="10:16" x14ac:dyDescent="0.2">
      <c r="J92" s="2">
        <v>85</v>
      </c>
      <c r="K92" s="9">
        <f t="shared" si="7"/>
        <v>2860137.7275098362</v>
      </c>
      <c r="L92" s="9">
        <f t="shared" si="5"/>
        <v>23834.481062581966</v>
      </c>
      <c r="M92" s="9">
        <f t="shared" si="8"/>
        <v>8995.555302835739</v>
      </c>
      <c r="N92" s="9">
        <f t="shared" si="9"/>
        <v>32830.036365417705</v>
      </c>
      <c r="O92" s="16">
        <v>0</v>
      </c>
      <c r="P92" s="10">
        <f t="shared" si="6"/>
        <v>2851142.1722070007</v>
      </c>
    </row>
    <row r="93" spans="10:16" x14ac:dyDescent="0.2">
      <c r="J93" s="2">
        <v>86</v>
      </c>
      <c r="K93" s="9">
        <f t="shared" si="7"/>
        <v>2851142.1722070007</v>
      </c>
      <c r="L93" s="9">
        <f t="shared" si="5"/>
        <v>23759.518101725007</v>
      </c>
      <c r="M93" s="9">
        <f t="shared" si="8"/>
        <v>9070.5182636927129</v>
      </c>
      <c r="N93" s="9">
        <f t="shared" si="9"/>
        <v>32830.03636541772</v>
      </c>
      <c r="O93" s="16">
        <v>0</v>
      </c>
      <c r="P93" s="10">
        <f t="shared" si="6"/>
        <v>2842071.6539433082</v>
      </c>
    </row>
    <row r="94" spans="10:16" x14ac:dyDescent="0.2">
      <c r="J94" s="2">
        <v>87</v>
      </c>
      <c r="K94" s="9">
        <f t="shared" si="7"/>
        <v>2842071.6539433082</v>
      </c>
      <c r="L94" s="9">
        <f t="shared" si="5"/>
        <v>23683.930449527568</v>
      </c>
      <c r="M94" s="9">
        <f t="shared" si="8"/>
        <v>9146.1059158901517</v>
      </c>
      <c r="N94" s="9">
        <f t="shared" si="9"/>
        <v>32830.03636541772</v>
      </c>
      <c r="O94" s="16">
        <v>0</v>
      </c>
      <c r="P94" s="10">
        <f t="shared" si="6"/>
        <v>2832925.5480274181</v>
      </c>
    </row>
    <row r="95" spans="10:16" x14ac:dyDescent="0.2">
      <c r="J95" s="2">
        <v>88</v>
      </c>
      <c r="K95" s="9">
        <f t="shared" si="7"/>
        <v>2832925.5480274181</v>
      </c>
      <c r="L95" s="9">
        <f t="shared" si="5"/>
        <v>23607.712900228486</v>
      </c>
      <c r="M95" s="9">
        <f t="shared" si="8"/>
        <v>9222.3234651892271</v>
      </c>
      <c r="N95" s="9">
        <f t="shared" si="9"/>
        <v>32830.036365417713</v>
      </c>
      <c r="O95" s="16">
        <v>0</v>
      </c>
      <c r="P95" s="10">
        <f t="shared" si="6"/>
        <v>2823703.2245622287</v>
      </c>
    </row>
    <row r="96" spans="10:16" x14ac:dyDescent="0.2">
      <c r="J96" s="2">
        <v>89</v>
      </c>
      <c r="K96" s="9">
        <f t="shared" si="7"/>
        <v>2823703.2245622287</v>
      </c>
      <c r="L96" s="9">
        <f t="shared" si="5"/>
        <v>23530.860204685239</v>
      </c>
      <c r="M96" s="9">
        <f t="shared" si="8"/>
        <v>9299.1761607324661</v>
      </c>
      <c r="N96" s="9">
        <f t="shared" si="9"/>
        <v>32830.036365417705</v>
      </c>
      <c r="O96" s="16">
        <v>0</v>
      </c>
      <c r="P96" s="10">
        <f t="shared" si="6"/>
        <v>2814404.0484014964</v>
      </c>
    </row>
    <row r="97" spans="10:16" x14ac:dyDescent="0.2">
      <c r="J97" s="2">
        <v>90</v>
      </c>
      <c r="K97" s="9">
        <f t="shared" si="7"/>
        <v>2814404.0484014964</v>
      </c>
      <c r="L97" s="9">
        <f t="shared" si="5"/>
        <v>23453.367070012471</v>
      </c>
      <c r="M97" s="9">
        <f t="shared" si="8"/>
        <v>9376.6692954052487</v>
      </c>
      <c r="N97" s="9">
        <f t="shared" si="9"/>
        <v>32830.03636541772</v>
      </c>
      <c r="O97" s="16">
        <v>0</v>
      </c>
      <c r="P97" s="10">
        <f t="shared" si="6"/>
        <v>2805027.3791060913</v>
      </c>
    </row>
    <row r="98" spans="10:16" x14ac:dyDescent="0.2">
      <c r="J98" s="2">
        <v>91</v>
      </c>
      <c r="K98" s="9">
        <f t="shared" si="7"/>
        <v>2805027.3791060913</v>
      </c>
      <c r="L98" s="9">
        <f t="shared" si="5"/>
        <v>23375.228159217426</v>
      </c>
      <c r="M98" s="9">
        <f t="shared" si="8"/>
        <v>9454.8082062002941</v>
      </c>
      <c r="N98" s="9">
        <f t="shared" si="9"/>
        <v>32830.03636541772</v>
      </c>
      <c r="O98" s="16">
        <v>0</v>
      </c>
      <c r="P98" s="10">
        <f t="shared" si="6"/>
        <v>2795572.5708998912</v>
      </c>
    </row>
    <row r="99" spans="10:16" x14ac:dyDescent="0.2">
      <c r="J99" s="2">
        <v>92</v>
      </c>
      <c r="K99" s="9">
        <f t="shared" si="7"/>
        <v>2795572.5708998912</v>
      </c>
      <c r="L99" s="9">
        <f t="shared" si="5"/>
        <v>23296.438090832427</v>
      </c>
      <c r="M99" s="9">
        <f t="shared" si="8"/>
        <v>9533.5982745852925</v>
      </c>
      <c r="N99" s="9">
        <f t="shared" si="9"/>
        <v>32830.03636541772</v>
      </c>
      <c r="O99" s="16">
        <v>0</v>
      </c>
      <c r="P99" s="10">
        <f t="shared" si="6"/>
        <v>2786038.9726253059</v>
      </c>
    </row>
    <row r="100" spans="10:16" x14ac:dyDescent="0.2">
      <c r="J100" s="2">
        <v>93</v>
      </c>
      <c r="K100" s="9">
        <f t="shared" si="7"/>
        <v>2786038.9726253059</v>
      </c>
      <c r="L100" s="9">
        <f t="shared" si="5"/>
        <v>23216.991438544217</v>
      </c>
      <c r="M100" s="9">
        <f t="shared" si="8"/>
        <v>9613.0449268735028</v>
      </c>
      <c r="N100" s="9">
        <f t="shared" si="9"/>
        <v>32830.03636541772</v>
      </c>
      <c r="O100" s="16">
        <v>0</v>
      </c>
      <c r="P100" s="10">
        <f t="shared" si="6"/>
        <v>2776425.9276984325</v>
      </c>
    </row>
    <row r="101" spans="10:16" x14ac:dyDescent="0.2">
      <c r="J101" s="2">
        <v>94</v>
      </c>
      <c r="K101" s="9">
        <f t="shared" si="7"/>
        <v>2776425.9276984325</v>
      </c>
      <c r="L101" s="9">
        <f t="shared" si="5"/>
        <v>23136.882730820271</v>
      </c>
      <c r="M101" s="9">
        <f t="shared" si="8"/>
        <v>9693.1536345974491</v>
      </c>
      <c r="N101" s="9">
        <f t="shared" si="9"/>
        <v>32830.03636541772</v>
      </c>
      <c r="O101" s="16">
        <v>0</v>
      </c>
      <c r="P101" s="10">
        <f t="shared" si="6"/>
        <v>2766732.7740638349</v>
      </c>
    </row>
    <row r="102" spans="10:16" x14ac:dyDescent="0.2">
      <c r="J102" s="2">
        <v>95</v>
      </c>
      <c r="K102" s="9">
        <f t="shared" si="7"/>
        <v>2766732.7740638349</v>
      </c>
      <c r="L102" s="9">
        <f t="shared" si="5"/>
        <v>23056.106450531959</v>
      </c>
      <c r="M102" s="9">
        <f t="shared" si="8"/>
        <v>9773.9299148857608</v>
      </c>
      <c r="N102" s="9">
        <f t="shared" si="9"/>
        <v>32830.03636541772</v>
      </c>
      <c r="O102" s="16">
        <v>0</v>
      </c>
      <c r="P102" s="10">
        <f t="shared" si="6"/>
        <v>2756958.8441489493</v>
      </c>
    </row>
    <row r="103" spans="10:16" x14ac:dyDescent="0.2">
      <c r="J103" s="2">
        <v>96</v>
      </c>
      <c r="K103" s="9">
        <f t="shared" si="7"/>
        <v>2756958.8441489493</v>
      </c>
      <c r="L103" s="9">
        <f t="shared" si="5"/>
        <v>22974.657034574579</v>
      </c>
      <c r="M103" s="9">
        <f t="shared" si="8"/>
        <v>9855.3793308431414</v>
      </c>
      <c r="N103" s="9">
        <f t="shared" si="9"/>
        <v>32830.03636541772</v>
      </c>
      <c r="O103" s="16">
        <v>0</v>
      </c>
      <c r="P103" s="10">
        <f t="shared" si="6"/>
        <v>2747103.464818106</v>
      </c>
    </row>
    <row r="104" spans="10:16" x14ac:dyDescent="0.2">
      <c r="J104" s="2">
        <v>97</v>
      </c>
      <c r="K104" s="9">
        <f t="shared" si="7"/>
        <v>2747103.464818106</v>
      </c>
      <c r="L104" s="9">
        <f t="shared" si="5"/>
        <v>22892.528873484218</v>
      </c>
      <c r="M104" s="9">
        <f t="shared" si="8"/>
        <v>9937.507491933502</v>
      </c>
      <c r="N104" s="9">
        <f t="shared" si="9"/>
        <v>32830.03636541772</v>
      </c>
      <c r="O104" s="16">
        <v>0</v>
      </c>
      <c r="P104" s="10">
        <f t="shared" si="6"/>
        <v>2737165.9573261724</v>
      </c>
    </row>
    <row r="105" spans="10:16" x14ac:dyDescent="0.2">
      <c r="J105" s="2">
        <v>98</v>
      </c>
      <c r="K105" s="9">
        <f t="shared" si="7"/>
        <v>2737165.9573261724</v>
      </c>
      <c r="L105" s="9">
        <f t="shared" si="5"/>
        <v>22809.716311051438</v>
      </c>
      <c r="M105" s="9">
        <f t="shared" si="8"/>
        <v>10020.320054366275</v>
      </c>
      <c r="N105" s="9">
        <f t="shared" si="9"/>
        <v>32830.036365417713</v>
      </c>
      <c r="O105" s="16">
        <v>0</v>
      </c>
      <c r="P105" s="10">
        <f t="shared" si="6"/>
        <v>2727145.6372718061</v>
      </c>
    </row>
    <row r="106" spans="10:16" x14ac:dyDescent="0.2">
      <c r="J106" s="2">
        <v>99</v>
      </c>
      <c r="K106" s="9">
        <f t="shared" si="7"/>
        <v>2727145.6372718061</v>
      </c>
      <c r="L106" s="9">
        <f t="shared" si="5"/>
        <v>22726.213643931718</v>
      </c>
      <c r="M106" s="9">
        <f t="shared" si="8"/>
        <v>10103.822721486002</v>
      </c>
      <c r="N106" s="9">
        <f t="shared" si="9"/>
        <v>32830.03636541772</v>
      </c>
      <c r="O106" s="16">
        <v>0</v>
      </c>
      <c r="P106" s="10">
        <f t="shared" si="6"/>
        <v>2717041.8145503202</v>
      </c>
    </row>
    <row r="107" spans="10:16" x14ac:dyDescent="0.2">
      <c r="J107" s="2">
        <v>100</v>
      </c>
      <c r="K107" s="9">
        <f t="shared" si="7"/>
        <v>2717041.8145503202</v>
      </c>
      <c r="L107" s="9">
        <f t="shared" si="5"/>
        <v>22642.015121252669</v>
      </c>
      <c r="M107" s="9">
        <f t="shared" si="8"/>
        <v>10188.021244165051</v>
      </c>
      <c r="N107" s="9">
        <f t="shared" si="9"/>
        <v>32830.03636541772</v>
      </c>
      <c r="O107" s="16">
        <v>0</v>
      </c>
      <c r="P107" s="10">
        <f t="shared" si="6"/>
        <v>2706853.7933061551</v>
      </c>
    </row>
    <row r="108" spans="10:16" x14ac:dyDescent="0.2">
      <c r="J108" s="2">
        <v>101</v>
      </c>
      <c r="K108" s="9">
        <f t="shared" si="7"/>
        <v>2706853.7933061551</v>
      </c>
      <c r="L108" s="9">
        <f t="shared" si="5"/>
        <v>22557.114944217959</v>
      </c>
      <c r="M108" s="9">
        <f t="shared" si="8"/>
        <v>10272.921421199753</v>
      </c>
      <c r="N108" s="9">
        <f t="shared" si="9"/>
        <v>32830.036365417713</v>
      </c>
      <c r="O108" s="16">
        <v>0</v>
      </c>
      <c r="P108" s="10">
        <f t="shared" si="6"/>
        <v>2696580.8718849556</v>
      </c>
    </row>
    <row r="109" spans="10:16" x14ac:dyDescent="0.2">
      <c r="J109" s="2">
        <v>102</v>
      </c>
      <c r="K109" s="9">
        <f t="shared" si="7"/>
        <v>2696580.8718849556</v>
      </c>
      <c r="L109" s="9">
        <f t="shared" si="5"/>
        <v>22471.507265707962</v>
      </c>
      <c r="M109" s="9">
        <f t="shared" si="8"/>
        <v>10358.529099709758</v>
      </c>
      <c r="N109" s="9">
        <f t="shared" si="9"/>
        <v>32830.03636541772</v>
      </c>
      <c r="O109" s="16">
        <v>0</v>
      </c>
      <c r="P109" s="10">
        <f t="shared" si="6"/>
        <v>2686222.3427852457</v>
      </c>
    </row>
    <row r="110" spans="10:16" x14ac:dyDescent="0.2">
      <c r="J110" s="2">
        <v>103</v>
      </c>
      <c r="K110" s="9">
        <f t="shared" si="7"/>
        <v>2686222.3427852457</v>
      </c>
      <c r="L110" s="9">
        <f t="shared" si="5"/>
        <v>22385.186189877048</v>
      </c>
      <c r="M110" s="9">
        <f t="shared" si="8"/>
        <v>10444.85017554068</v>
      </c>
      <c r="N110" s="9">
        <f t="shared" si="9"/>
        <v>32830.036365417727</v>
      </c>
      <c r="O110" s="16">
        <v>0</v>
      </c>
      <c r="P110" s="10">
        <f t="shared" si="6"/>
        <v>2675777.4926097048</v>
      </c>
    </row>
    <row r="111" spans="10:16" x14ac:dyDescent="0.2">
      <c r="J111" s="2">
        <v>104</v>
      </c>
      <c r="K111" s="9">
        <f t="shared" si="7"/>
        <v>2675777.4926097048</v>
      </c>
      <c r="L111" s="9">
        <f t="shared" si="5"/>
        <v>22298.145771747539</v>
      </c>
      <c r="M111" s="9">
        <f t="shared" si="8"/>
        <v>10531.890593670181</v>
      </c>
      <c r="N111" s="9">
        <f t="shared" si="9"/>
        <v>32830.03636541772</v>
      </c>
      <c r="O111" s="16">
        <v>0</v>
      </c>
      <c r="P111" s="10">
        <f t="shared" si="6"/>
        <v>2665245.6020160345</v>
      </c>
    </row>
    <row r="112" spans="10:16" x14ac:dyDescent="0.2">
      <c r="J112" s="2">
        <v>105</v>
      </c>
      <c r="K112" s="9">
        <f t="shared" si="7"/>
        <v>2665245.6020160345</v>
      </c>
      <c r="L112" s="9">
        <f t="shared" si="5"/>
        <v>22210.380016800289</v>
      </c>
      <c r="M112" s="9">
        <f t="shared" si="8"/>
        <v>10619.656348617431</v>
      </c>
      <c r="N112" s="9">
        <f t="shared" si="9"/>
        <v>32830.03636541772</v>
      </c>
      <c r="O112" s="16">
        <v>0</v>
      </c>
      <c r="P112" s="10">
        <f t="shared" si="6"/>
        <v>2654625.9456674173</v>
      </c>
    </row>
    <row r="113" spans="10:16" x14ac:dyDescent="0.2">
      <c r="J113" s="2">
        <v>106</v>
      </c>
      <c r="K113" s="9">
        <f t="shared" si="7"/>
        <v>2654625.9456674173</v>
      </c>
      <c r="L113" s="9">
        <f t="shared" si="5"/>
        <v>22121.88288056181</v>
      </c>
      <c r="M113" s="9">
        <f t="shared" si="8"/>
        <v>10708.153484855909</v>
      </c>
      <c r="N113" s="9">
        <f t="shared" si="9"/>
        <v>32830.03636541772</v>
      </c>
      <c r="O113" s="16">
        <v>0</v>
      </c>
      <c r="P113" s="10">
        <f t="shared" si="6"/>
        <v>2643917.7921825615</v>
      </c>
    </row>
    <row r="114" spans="10:16" x14ac:dyDescent="0.2">
      <c r="J114" s="2">
        <v>107</v>
      </c>
      <c r="K114" s="9">
        <f t="shared" si="7"/>
        <v>2643917.7921825615</v>
      </c>
      <c r="L114" s="9">
        <f t="shared" si="5"/>
        <v>22032.648268188012</v>
      </c>
      <c r="M114" s="9">
        <f t="shared" si="8"/>
        <v>10797.388097229708</v>
      </c>
      <c r="N114" s="9">
        <f t="shared" si="9"/>
        <v>32830.03636541772</v>
      </c>
      <c r="O114" s="16">
        <v>0</v>
      </c>
      <c r="P114" s="10">
        <f t="shared" si="6"/>
        <v>2633120.4040853316</v>
      </c>
    </row>
    <row r="115" spans="10:16" x14ac:dyDescent="0.2">
      <c r="J115" s="2">
        <v>108</v>
      </c>
      <c r="K115" s="9">
        <f t="shared" si="7"/>
        <v>2633120.4040853316</v>
      </c>
      <c r="L115" s="9">
        <f t="shared" si="5"/>
        <v>21942.670034044429</v>
      </c>
      <c r="M115" s="9">
        <f t="shared" si="8"/>
        <v>10887.36633137329</v>
      </c>
      <c r="N115" s="9">
        <f t="shared" si="9"/>
        <v>32830.03636541772</v>
      </c>
      <c r="O115" s="16">
        <v>0</v>
      </c>
      <c r="P115" s="10">
        <f t="shared" si="6"/>
        <v>2622233.0377539583</v>
      </c>
    </row>
    <row r="116" spans="10:16" x14ac:dyDescent="0.2">
      <c r="J116" s="2">
        <v>109</v>
      </c>
      <c r="K116" s="9">
        <f t="shared" si="7"/>
        <v>2622233.0377539583</v>
      </c>
      <c r="L116" s="9">
        <f t="shared" si="5"/>
        <v>21851.941981282984</v>
      </c>
      <c r="M116" s="9">
        <f t="shared" si="8"/>
        <v>10978.094384134736</v>
      </c>
      <c r="N116" s="9">
        <f t="shared" si="9"/>
        <v>32830.03636541772</v>
      </c>
      <c r="O116" s="16">
        <v>0</v>
      </c>
      <c r="P116" s="10">
        <f t="shared" si="6"/>
        <v>2611254.9433698235</v>
      </c>
    </row>
    <row r="117" spans="10:16" x14ac:dyDescent="0.2">
      <c r="J117" s="2">
        <v>110</v>
      </c>
      <c r="K117" s="9">
        <f t="shared" si="7"/>
        <v>2611254.9433698235</v>
      </c>
      <c r="L117" s="9">
        <f t="shared" si="5"/>
        <v>21760.457861415194</v>
      </c>
      <c r="M117" s="9">
        <f t="shared" si="8"/>
        <v>11069.578504002518</v>
      </c>
      <c r="N117" s="9">
        <f t="shared" si="9"/>
        <v>32830.036365417713</v>
      </c>
      <c r="O117" s="16">
        <v>0</v>
      </c>
      <c r="P117" s="10">
        <f t="shared" si="6"/>
        <v>2600185.3648658209</v>
      </c>
    </row>
    <row r="118" spans="10:16" x14ac:dyDescent="0.2">
      <c r="J118" s="2">
        <v>111</v>
      </c>
      <c r="K118" s="9">
        <f t="shared" si="7"/>
        <v>2600185.3648658209</v>
      </c>
      <c r="L118" s="9">
        <f t="shared" si="5"/>
        <v>21668.211373881841</v>
      </c>
      <c r="M118" s="9">
        <f t="shared" si="8"/>
        <v>11161.824991535879</v>
      </c>
      <c r="N118" s="9">
        <f t="shared" si="9"/>
        <v>32830.03636541772</v>
      </c>
      <c r="O118" s="16">
        <v>0</v>
      </c>
      <c r="P118" s="10">
        <f t="shared" si="6"/>
        <v>2589023.539874285</v>
      </c>
    </row>
    <row r="119" spans="10:16" x14ac:dyDescent="0.2">
      <c r="J119" s="2">
        <v>112</v>
      </c>
      <c r="K119" s="9">
        <f t="shared" si="7"/>
        <v>2589023.539874285</v>
      </c>
      <c r="L119" s="9">
        <f t="shared" si="5"/>
        <v>21575.19616561904</v>
      </c>
      <c r="M119" s="9">
        <f t="shared" si="8"/>
        <v>11254.840199798673</v>
      </c>
      <c r="N119" s="9">
        <f t="shared" si="9"/>
        <v>32830.036365417713</v>
      </c>
      <c r="O119" s="16">
        <v>0</v>
      </c>
      <c r="P119" s="10">
        <f t="shared" si="6"/>
        <v>2577768.6996744862</v>
      </c>
    </row>
    <row r="120" spans="10:16" x14ac:dyDescent="0.2">
      <c r="J120" s="2">
        <v>113</v>
      </c>
      <c r="K120" s="9">
        <f t="shared" si="7"/>
        <v>2577768.6996744862</v>
      </c>
      <c r="L120" s="9">
        <f t="shared" si="5"/>
        <v>21481.405830620719</v>
      </c>
      <c r="M120" s="9">
        <f t="shared" si="8"/>
        <v>11348.630534796986</v>
      </c>
      <c r="N120" s="9">
        <f t="shared" si="9"/>
        <v>32830.036365417705</v>
      </c>
      <c r="O120" s="16">
        <v>0</v>
      </c>
      <c r="P120" s="10">
        <f t="shared" si="6"/>
        <v>2566420.0691396892</v>
      </c>
    </row>
    <row r="121" spans="10:16" x14ac:dyDescent="0.2">
      <c r="J121" s="2">
        <v>114</v>
      </c>
      <c r="K121" s="9">
        <f t="shared" si="7"/>
        <v>2566420.0691396892</v>
      </c>
      <c r="L121" s="9">
        <f t="shared" si="5"/>
        <v>21386.833909497411</v>
      </c>
      <c r="M121" s="9">
        <f t="shared" si="8"/>
        <v>11443.202455920309</v>
      </c>
      <c r="N121" s="9">
        <f t="shared" si="9"/>
        <v>32830.03636541772</v>
      </c>
      <c r="O121" s="16">
        <v>0</v>
      </c>
      <c r="P121" s="10">
        <f t="shared" si="6"/>
        <v>2554976.866683769</v>
      </c>
    </row>
    <row r="122" spans="10:16" x14ac:dyDescent="0.2">
      <c r="J122" s="2">
        <v>115</v>
      </c>
      <c r="K122" s="9">
        <f t="shared" si="7"/>
        <v>2554976.866683769</v>
      </c>
      <c r="L122" s="9">
        <f t="shared" si="5"/>
        <v>21291.473889031407</v>
      </c>
      <c r="M122" s="9">
        <f t="shared" si="8"/>
        <v>11538.562476386312</v>
      </c>
      <c r="N122" s="9">
        <f t="shared" si="9"/>
        <v>32830.03636541772</v>
      </c>
      <c r="O122" s="16">
        <v>0</v>
      </c>
      <c r="P122" s="10">
        <f t="shared" si="6"/>
        <v>2543438.3042073827</v>
      </c>
    </row>
    <row r="123" spans="10:16" x14ac:dyDescent="0.2">
      <c r="J123" s="2">
        <v>116</v>
      </c>
      <c r="K123" s="9">
        <f t="shared" si="7"/>
        <v>2543438.3042073827</v>
      </c>
      <c r="L123" s="9">
        <f t="shared" si="5"/>
        <v>21195.319201728191</v>
      </c>
      <c r="M123" s="9">
        <f t="shared" si="8"/>
        <v>11634.717163689529</v>
      </c>
      <c r="N123" s="9">
        <f t="shared" si="9"/>
        <v>32830.03636541772</v>
      </c>
      <c r="O123" s="16">
        <v>0</v>
      </c>
      <c r="P123" s="10">
        <f t="shared" si="6"/>
        <v>2531803.5870436933</v>
      </c>
    </row>
    <row r="124" spans="10:16" x14ac:dyDescent="0.2">
      <c r="J124" s="2">
        <v>117</v>
      </c>
      <c r="K124" s="9">
        <f t="shared" si="7"/>
        <v>2531803.5870436933</v>
      </c>
      <c r="L124" s="9">
        <f t="shared" si="5"/>
        <v>21098.363225364112</v>
      </c>
      <c r="M124" s="9">
        <f t="shared" si="8"/>
        <v>11731.673140053608</v>
      </c>
      <c r="N124" s="9">
        <f t="shared" si="9"/>
        <v>32830.03636541772</v>
      </c>
      <c r="O124" s="16">
        <v>0</v>
      </c>
      <c r="P124" s="10">
        <f t="shared" si="6"/>
        <v>2520071.9139036397</v>
      </c>
    </row>
    <row r="125" spans="10:16" x14ac:dyDescent="0.2">
      <c r="J125" s="2">
        <v>118</v>
      </c>
      <c r="K125" s="9">
        <f t="shared" si="7"/>
        <v>2520071.9139036397</v>
      </c>
      <c r="L125" s="9">
        <f t="shared" si="5"/>
        <v>21000.599282530329</v>
      </c>
      <c r="M125" s="9">
        <f t="shared" si="8"/>
        <v>11829.437082887383</v>
      </c>
      <c r="N125" s="9">
        <f t="shared" si="9"/>
        <v>32830.036365417713</v>
      </c>
      <c r="O125" s="16">
        <v>0</v>
      </c>
      <c r="P125" s="10">
        <f t="shared" si="6"/>
        <v>2508242.4768207525</v>
      </c>
    </row>
    <row r="126" spans="10:16" x14ac:dyDescent="0.2">
      <c r="J126" s="2">
        <v>119</v>
      </c>
      <c r="K126" s="9">
        <f t="shared" si="7"/>
        <v>2508242.4768207525</v>
      </c>
      <c r="L126" s="9">
        <f t="shared" si="5"/>
        <v>20902.020640172937</v>
      </c>
      <c r="M126" s="9">
        <f t="shared" si="8"/>
        <v>11928.015725244783</v>
      </c>
      <c r="N126" s="9">
        <f t="shared" si="9"/>
        <v>32830.03636541772</v>
      </c>
      <c r="O126" s="16">
        <v>0</v>
      </c>
      <c r="P126" s="10">
        <f t="shared" si="6"/>
        <v>2496314.4610955077</v>
      </c>
    </row>
    <row r="127" spans="10:16" x14ac:dyDescent="0.2">
      <c r="J127" s="2">
        <v>120</v>
      </c>
      <c r="K127" s="9">
        <f t="shared" si="7"/>
        <v>2496314.4610955077</v>
      </c>
      <c r="L127" s="9">
        <f t="shared" si="5"/>
        <v>20802.620509129232</v>
      </c>
      <c r="M127" s="9">
        <f t="shared" si="8"/>
        <v>12027.415856288488</v>
      </c>
      <c r="N127" s="9">
        <f t="shared" si="9"/>
        <v>32830.03636541772</v>
      </c>
      <c r="O127" s="16">
        <v>0</v>
      </c>
      <c r="P127" s="10">
        <f t="shared" si="6"/>
        <v>2484287.0452392194</v>
      </c>
    </row>
    <row r="128" spans="10:16" x14ac:dyDescent="0.2">
      <c r="J128" s="2">
        <v>121</v>
      </c>
      <c r="K128" s="9">
        <f t="shared" si="7"/>
        <v>2484287.0452392194</v>
      </c>
      <c r="L128" s="9">
        <f t="shared" si="5"/>
        <v>20702.392043660162</v>
      </c>
      <c r="M128" s="9">
        <f t="shared" si="8"/>
        <v>12127.644321757558</v>
      </c>
      <c r="N128" s="9">
        <f t="shared" si="9"/>
        <v>32830.03636541772</v>
      </c>
      <c r="O128" s="16">
        <v>0</v>
      </c>
      <c r="P128" s="10">
        <f t="shared" si="6"/>
        <v>2472159.4009174621</v>
      </c>
    </row>
    <row r="129" spans="10:16" x14ac:dyDescent="0.2">
      <c r="J129" s="2">
        <v>122</v>
      </c>
      <c r="K129" s="9">
        <f t="shared" si="7"/>
        <v>2472159.4009174621</v>
      </c>
      <c r="L129" s="9">
        <f t="shared" si="5"/>
        <v>20601.328340978849</v>
      </c>
      <c r="M129" s="9">
        <f t="shared" si="8"/>
        <v>12228.708024438878</v>
      </c>
      <c r="N129" s="9">
        <f t="shared" si="9"/>
        <v>32830.036365417727</v>
      </c>
      <c r="O129" s="16">
        <v>0</v>
      </c>
      <c r="P129" s="10">
        <f t="shared" si="6"/>
        <v>2459930.6928930231</v>
      </c>
    </row>
    <row r="130" spans="10:16" x14ac:dyDescent="0.2">
      <c r="J130" s="2">
        <v>123</v>
      </c>
      <c r="K130" s="9">
        <f t="shared" si="7"/>
        <v>2459930.6928930231</v>
      </c>
      <c r="L130" s="9">
        <f t="shared" si="5"/>
        <v>20499.422440775194</v>
      </c>
      <c r="M130" s="9">
        <f t="shared" si="8"/>
        <v>12330.613924642534</v>
      </c>
      <c r="N130" s="9">
        <f t="shared" si="9"/>
        <v>32830.036365417727</v>
      </c>
      <c r="O130" s="16">
        <v>0</v>
      </c>
      <c r="P130" s="10">
        <f t="shared" si="6"/>
        <v>2447600.0789683806</v>
      </c>
    </row>
    <row r="131" spans="10:16" x14ac:dyDescent="0.2">
      <c r="J131" s="2">
        <v>124</v>
      </c>
      <c r="K131" s="9">
        <f t="shared" si="7"/>
        <v>2447600.0789683806</v>
      </c>
      <c r="L131" s="9">
        <f t="shared" si="5"/>
        <v>20396.667324736503</v>
      </c>
      <c r="M131" s="9">
        <f t="shared" si="8"/>
        <v>12433.369040681224</v>
      </c>
      <c r="N131" s="9">
        <f t="shared" si="9"/>
        <v>32830.036365417727</v>
      </c>
      <c r="O131" s="16">
        <v>0</v>
      </c>
      <c r="P131" s="10">
        <f t="shared" si="6"/>
        <v>2435166.7099276995</v>
      </c>
    </row>
    <row r="132" spans="10:16" x14ac:dyDescent="0.2">
      <c r="J132" s="2">
        <v>125</v>
      </c>
      <c r="K132" s="9">
        <f t="shared" si="7"/>
        <v>2435166.7099276995</v>
      </c>
      <c r="L132" s="9">
        <f t="shared" si="5"/>
        <v>20293.055916064164</v>
      </c>
      <c r="M132" s="9">
        <f t="shared" si="8"/>
        <v>12536.980449353563</v>
      </c>
      <c r="N132" s="9">
        <f t="shared" si="9"/>
        <v>32830.036365417727</v>
      </c>
      <c r="O132" s="16">
        <v>0</v>
      </c>
      <c r="P132" s="10">
        <f t="shared" si="6"/>
        <v>2422629.7294783462</v>
      </c>
    </row>
    <row r="133" spans="10:16" x14ac:dyDescent="0.2">
      <c r="J133" s="2">
        <v>126</v>
      </c>
      <c r="K133" s="9">
        <f t="shared" si="7"/>
        <v>2422629.7294783462</v>
      </c>
      <c r="L133" s="9">
        <f t="shared" si="5"/>
        <v>20188.581078986219</v>
      </c>
      <c r="M133" s="9">
        <f t="shared" si="8"/>
        <v>12641.455286431516</v>
      </c>
      <c r="N133" s="9">
        <f t="shared" si="9"/>
        <v>32830.036365417734</v>
      </c>
      <c r="O133" s="16">
        <v>0</v>
      </c>
      <c r="P133" s="10">
        <f t="shared" si="6"/>
        <v>2409988.2741919146</v>
      </c>
    </row>
    <row r="134" spans="10:16" x14ac:dyDescent="0.2">
      <c r="J134" s="2">
        <v>127</v>
      </c>
      <c r="K134" s="9">
        <f t="shared" si="7"/>
        <v>2409988.2741919146</v>
      </c>
      <c r="L134" s="9">
        <f t="shared" si="5"/>
        <v>20083.235618265953</v>
      </c>
      <c r="M134" s="9">
        <f t="shared" si="8"/>
        <v>12746.800747151781</v>
      </c>
      <c r="N134" s="9">
        <f t="shared" si="9"/>
        <v>32830.036365417734</v>
      </c>
      <c r="O134" s="16">
        <v>0</v>
      </c>
      <c r="P134" s="10">
        <f t="shared" si="6"/>
        <v>2397241.4734447626</v>
      </c>
    </row>
    <row r="135" spans="10:16" x14ac:dyDescent="0.2">
      <c r="J135" s="2">
        <v>128</v>
      </c>
      <c r="K135" s="9">
        <f t="shared" si="7"/>
        <v>2397241.4734447626</v>
      </c>
      <c r="L135" s="9">
        <f t="shared" si="5"/>
        <v>19977.012278706356</v>
      </c>
      <c r="M135" s="9">
        <f t="shared" si="8"/>
        <v>12853.024086711364</v>
      </c>
      <c r="N135" s="9">
        <f t="shared" si="9"/>
        <v>32830.03636541772</v>
      </c>
      <c r="O135" s="16">
        <v>0</v>
      </c>
      <c r="P135" s="10">
        <f t="shared" si="6"/>
        <v>2384388.4493580512</v>
      </c>
    </row>
    <row r="136" spans="10:16" x14ac:dyDescent="0.2">
      <c r="J136" s="2">
        <v>129</v>
      </c>
      <c r="K136" s="9">
        <f t="shared" si="7"/>
        <v>2384388.4493580512</v>
      </c>
      <c r="L136" s="9">
        <f t="shared" ref="L136:L199" si="10">$E$12*K136</f>
        <v>19869.903744650426</v>
      </c>
      <c r="M136" s="9">
        <f t="shared" si="8"/>
        <v>12960.132620767301</v>
      </c>
      <c r="N136" s="9">
        <f t="shared" si="9"/>
        <v>32830.036365417727</v>
      </c>
      <c r="O136" s="16">
        <v>0</v>
      </c>
      <c r="P136" s="10">
        <f t="shared" ref="P136:P199" si="11">K136-M136-O136</f>
        <v>2371428.316737284</v>
      </c>
    </row>
    <row r="137" spans="10:16" x14ac:dyDescent="0.2">
      <c r="J137" s="2">
        <v>130</v>
      </c>
      <c r="K137" s="9">
        <f t="shared" ref="K137:K200" si="12">P136</f>
        <v>2371428.316737284</v>
      </c>
      <c r="L137" s="9">
        <f t="shared" si="10"/>
        <v>19761.902639477365</v>
      </c>
      <c r="M137" s="9">
        <f t="shared" ref="M137:M200" si="13">N137-L137</f>
        <v>13068.133725940363</v>
      </c>
      <c r="N137" s="9">
        <f t="shared" ref="N137:N200" si="14">-PMT($E$12,$E$14-J136,K137,0,0)</f>
        <v>32830.036365417727</v>
      </c>
      <c r="O137" s="16">
        <v>0</v>
      </c>
      <c r="P137" s="10">
        <f t="shared" si="11"/>
        <v>2358360.1830113437</v>
      </c>
    </row>
    <row r="138" spans="10:16" x14ac:dyDescent="0.2">
      <c r="J138" s="2">
        <v>131</v>
      </c>
      <c r="K138" s="9">
        <f t="shared" si="12"/>
        <v>2358360.1830113437</v>
      </c>
      <c r="L138" s="9">
        <f t="shared" si="10"/>
        <v>19653.001525094529</v>
      </c>
      <c r="M138" s="9">
        <f t="shared" si="13"/>
        <v>13177.034840323198</v>
      </c>
      <c r="N138" s="9">
        <f t="shared" si="14"/>
        <v>32830.036365417727</v>
      </c>
      <c r="O138" s="16">
        <v>0</v>
      </c>
      <c r="P138" s="10">
        <f t="shared" si="11"/>
        <v>2345183.1481710207</v>
      </c>
    </row>
    <row r="139" spans="10:16" x14ac:dyDescent="0.2">
      <c r="J139" s="2">
        <v>132</v>
      </c>
      <c r="K139" s="9">
        <f t="shared" si="12"/>
        <v>2345183.1481710207</v>
      </c>
      <c r="L139" s="9">
        <f t="shared" si="10"/>
        <v>19543.192901425173</v>
      </c>
      <c r="M139" s="9">
        <f t="shared" si="13"/>
        <v>13286.843463992554</v>
      </c>
      <c r="N139" s="9">
        <f t="shared" si="14"/>
        <v>32830.036365417727</v>
      </c>
      <c r="O139" s="16">
        <v>0</v>
      </c>
      <c r="P139" s="10">
        <f t="shared" si="11"/>
        <v>2331896.304707028</v>
      </c>
    </row>
    <row r="140" spans="10:16" x14ac:dyDescent="0.2">
      <c r="J140" s="2">
        <v>133</v>
      </c>
      <c r="K140" s="9">
        <f t="shared" si="12"/>
        <v>2331896.304707028</v>
      </c>
      <c r="L140" s="9">
        <f t="shared" si="10"/>
        <v>19432.469205891899</v>
      </c>
      <c r="M140" s="9">
        <f t="shared" si="13"/>
        <v>13397.567159525828</v>
      </c>
      <c r="N140" s="9">
        <f t="shared" si="14"/>
        <v>32830.036365417727</v>
      </c>
      <c r="O140" s="16">
        <v>0</v>
      </c>
      <c r="P140" s="10">
        <f t="shared" si="11"/>
        <v>2318498.7375475019</v>
      </c>
    </row>
    <row r="141" spans="10:16" x14ac:dyDescent="0.2">
      <c r="J141" s="2">
        <v>134</v>
      </c>
      <c r="K141" s="9">
        <f t="shared" si="12"/>
        <v>2318498.7375475019</v>
      </c>
      <c r="L141" s="9">
        <f t="shared" si="10"/>
        <v>19320.822812895851</v>
      </c>
      <c r="M141" s="9">
        <f t="shared" si="13"/>
        <v>13509.213552521876</v>
      </c>
      <c r="N141" s="9">
        <f t="shared" si="14"/>
        <v>32830.036365417727</v>
      </c>
      <c r="O141" s="16">
        <v>0</v>
      </c>
      <c r="P141" s="10">
        <f t="shared" si="11"/>
        <v>2304989.5239949799</v>
      </c>
    </row>
    <row r="142" spans="10:16" x14ac:dyDescent="0.2">
      <c r="J142" s="2">
        <v>135</v>
      </c>
      <c r="K142" s="9">
        <f t="shared" si="12"/>
        <v>2304989.5239949799</v>
      </c>
      <c r="L142" s="9">
        <f t="shared" si="10"/>
        <v>19208.2460332915</v>
      </c>
      <c r="M142" s="9">
        <f t="shared" si="13"/>
        <v>13621.79033212622</v>
      </c>
      <c r="N142" s="9">
        <f t="shared" si="14"/>
        <v>32830.03636541772</v>
      </c>
      <c r="O142" s="16">
        <v>0</v>
      </c>
      <c r="P142" s="10">
        <f t="shared" si="11"/>
        <v>2291367.7336628535</v>
      </c>
    </row>
    <row r="143" spans="10:16" x14ac:dyDescent="0.2">
      <c r="J143" s="2">
        <v>136</v>
      </c>
      <c r="K143" s="9">
        <f t="shared" si="12"/>
        <v>2291367.7336628535</v>
      </c>
      <c r="L143" s="9">
        <f t="shared" si="10"/>
        <v>19094.731113857113</v>
      </c>
      <c r="M143" s="9">
        <f t="shared" si="13"/>
        <v>13735.305251560607</v>
      </c>
      <c r="N143" s="9">
        <f t="shared" si="14"/>
        <v>32830.03636541772</v>
      </c>
      <c r="O143" s="16">
        <v>0</v>
      </c>
      <c r="P143" s="10">
        <f t="shared" si="11"/>
        <v>2277632.4284112928</v>
      </c>
    </row>
    <row r="144" spans="10:16" x14ac:dyDescent="0.2">
      <c r="J144" s="2">
        <v>137</v>
      </c>
      <c r="K144" s="9">
        <f t="shared" si="12"/>
        <v>2277632.4284112928</v>
      </c>
      <c r="L144" s="9">
        <f t="shared" si="10"/>
        <v>18980.270236760774</v>
      </c>
      <c r="M144" s="9">
        <f t="shared" si="13"/>
        <v>13849.766128656946</v>
      </c>
      <c r="N144" s="9">
        <f t="shared" si="14"/>
        <v>32830.03636541772</v>
      </c>
      <c r="O144" s="16">
        <v>0</v>
      </c>
      <c r="P144" s="10">
        <f t="shared" si="11"/>
        <v>2263782.6622826359</v>
      </c>
    </row>
    <row r="145" spans="10:16" x14ac:dyDescent="0.2">
      <c r="J145" s="2">
        <v>138</v>
      </c>
      <c r="K145" s="9">
        <f t="shared" si="12"/>
        <v>2263782.6622826359</v>
      </c>
      <c r="L145" s="9">
        <f t="shared" si="10"/>
        <v>18864.855519021967</v>
      </c>
      <c r="M145" s="9">
        <f t="shared" si="13"/>
        <v>13965.180846395746</v>
      </c>
      <c r="N145" s="9">
        <f t="shared" si="14"/>
        <v>32830.036365417713</v>
      </c>
      <c r="O145" s="16">
        <v>0</v>
      </c>
      <c r="P145" s="10">
        <f t="shared" si="11"/>
        <v>2249817.48143624</v>
      </c>
    </row>
    <row r="146" spans="10:16" x14ac:dyDescent="0.2">
      <c r="J146" s="2">
        <v>139</v>
      </c>
      <c r="K146" s="9">
        <f t="shared" si="12"/>
        <v>2249817.48143624</v>
      </c>
      <c r="L146" s="9">
        <f t="shared" si="10"/>
        <v>18748.479011968666</v>
      </c>
      <c r="M146" s="9">
        <f t="shared" si="13"/>
        <v>14081.557353449054</v>
      </c>
      <c r="N146" s="9">
        <f t="shared" si="14"/>
        <v>32830.03636541772</v>
      </c>
      <c r="O146" s="16">
        <v>0</v>
      </c>
      <c r="P146" s="10">
        <f t="shared" si="11"/>
        <v>2235735.924082791</v>
      </c>
    </row>
    <row r="147" spans="10:16" x14ac:dyDescent="0.2">
      <c r="J147" s="2">
        <v>140</v>
      </c>
      <c r="K147" s="9">
        <f t="shared" si="12"/>
        <v>2235735.924082791</v>
      </c>
      <c r="L147" s="9">
        <f t="shared" si="10"/>
        <v>18631.132700689923</v>
      </c>
      <c r="M147" s="9">
        <f t="shared" si="13"/>
        <v>14198.90366472779</v>
      </c>
      <c r="N147" s="9">
        <f t="shared" si="14"/>
        <v>32830.036365417713</v>
      </c>
      <c r="O147" s="16">
        <v>0</v>
      </c>
      <c r="P147" s="10">
        <f t="shared" si="11"/>
        <v>2221537.0204180633</v>
      </c>
    </row>
    <row r="148" spans="10:16" x14ac:dyDescent="0.2">
      <c r="J148" s="2">
        <v>141</v>
      </c>
      <c r="K148" s="9">
        <f t="shared" si="12"/>
        <v>2221537.0204180633</v>
      </c>
      <c r="L148" s="9">
        <f t="shared" si="10"/>
        <v>18512.808503483859</v>
      </c>
      <c r="M148" s="9">
        <f t="shared" si="13"/>
        <v>14317.227861933861</v>
      </c>
      <c r="N148" s="9">
        <f t="shared" si="14"/>
        <v>32830.03636541772</v>
      </c>
      <c r="O148" s="16">
        <v>0</v>
      </c>
      <c r="P148" s="10">
        <f t="shared" si="11"/>
        <v>2207219.7925561294</v>
      </c>
    </row>
    <row r="149" spans="10:16" x14ac:dyDescent="0.2">
      <c r="J149" s="2">
        <v>142</v>
      </c>
      <c r="K149" s="9">
        <f t="shared" si="12"/>
        <v>2207219.7925561294</v>
      </c>
      <c r="L149" s="9">
        <f t="shared" si="10"/>
        <v>18393.49827130108</v>
      </c>
      <c r="M149" s="9">
        <f t="shared" si="13"/>
        <v>14436.53809411664</v>
      </c>
      <c r="N149" s="9">
        <f t="shared" si="14"/>
        <v>32830.03636541772</v>
      </c>
      <c r="O149" s="16">
        <v>0</v>
      </c>
      <c r="P149" s="10">
        <f t="shared" si="11"/>
        <v>2192783.2544620126</v>
      </c>
    </row>
    <row r="150" spans="10:16" x14ac:dyDescent="0.2">
      <c r="J150" s="2">
        <v>143</v>
      </c>
      <c r="K150" s="9">
        <f t="shared" si="12"/>
        <v>2192783.2544620126</v>
      </c>
      <c r="L150" s="9">
        <f t="shared" si="10"/>
        <v>18273.193787183438</v>
      </c>
      <c r="M150" s="9">
        <f t="shared" si="13"/>
        <v>14556.842578234282</v>
      </c>
      <c r="N150" s="9">
        <f t="shared" si="14"/>
        <v>32830.03636541772</v>
      </c>
      <c r="O150" s="16">
        <v>0</v>
      </c>
      <c r="P150" s="10">
        <f t="shared" si="11"/>
        <v>2178226.4118837784</v>
      </c>
    </row>
    <row r="151" spans="10:16" x14ac:dyDescent="0.2">
      <c r="J151" s="2">
        <v>144</v>
      </c>
      <c r="K151" s="9">
        <f t="shared" si="12"/>
        <v>2178226.4118837784</v>
      </c>
      <c r="L151" s="9">
        <f t="shared" si="10"/>
        <v>18151.886765698153</v>
      </c>
      <c r="M151" s="9">
        <f t="shared" si="13"/>
        <v>14678.149599719567</v>
      </c>
      <c r="N151" s="9">
        <f t="shared" si="14"/>
        <v>32830.03636541772</v>
      </c>
      <c r="O151" s="16">
        <v>0</v>
      </c>
      <c r="P151" s="10">
        <f t="shared" si="11"/>
        <v>2163548.2622840586</v>
      </c>
    </row>
    <row r="152" spans="10:16" x14ac:dyDescent="0.2">
      <c r="J152" s="2">
        <v>145</v>
      </c>
      <c r="K152" s="9">
        <f t="shared" si="12"/>
        <v>2163548.2622840586</v>
      </c>
      <c r="L152" s="9">
        <f t="shared" si="10"/>
        <v>18029.568852367156</v>
      </c>
      <c r="M152" s="9">
        <f t="shared" si="13"/>
        <v>14800.467513050557</v>
      </c>
      <c r="N152" s="9">
        <f t="shared" si="14"/>
        <v>32830.036365417713</v>
      </c>
      <c r="O152" s="16">
        <v>0</v>
      </c>
      <c r="P152" s="10">
        <f t="shared" si="11"/>
        <v>2148747.7947710082</v>
      </c>
    </row>
    <row r="153" spans="10:16" x14ac:dyDescent="0.2">
      <c r="J153" s="2">
        <v>146</v>
      </c>
      <c r="K153" s="9">
        <f t="shared" si="12"/>
        <v>2148747.7947710082</v>
      </c>
      <c r="L153" s="9">
        <f t="shared" si="10"/>
        <v>17906.231623091735</v>
      </c>
      <c r="M153" s="9">
        <f t="shared" si="13"/>
        <v>14923.804742325978</v>
      </c>
      <c r="N153" s="9">
        <f t="shared" si="14"/>
        <v>32830.036365417713</v>
      </c>
      <c r="O153" s="16">
        <v>0</v>
      </c>
      <c r="P153" s="10">
        <f t="shared" si="11"/>
        <v>2133823.9900286822</v>
      </c>
    </row>
    <row r="154" spans="10:16" x14ac:dyDescent="0.2">
      <c r="J154" s="2">
        <v>147</v>
      </c>
      <c r="K154" s="9">
        <f t="shared" si="12"/>
        <v>2133823.9900286822</v>
      </c>
      <c r="L154" s="9">
        <f t="shared" si="10"/>
        <v>17781.866583572351</v>
      </c>
      <c r="M154" s="9">
        <f t="shared" si="13"/>
        <v>15048.169781845361</v>
      </c>
      <c r="N154" s="9">
        <f t="shared" si="14"/>
        <v>32830.036365417713</v>
      </c>
      <c r="O154" s="16">
        <v>0</v>
      </c>
      <c r="P154" s="10">
        <f t="shared" si="11"/>
        <v>2118775.8202468366</v>
      </c>
    </row>
    <row r="155" spans="10:16" x14ac:dyDescent="0.2">
      <c r="J155" s="2">
        <v>148</v>
      </c>
      <c r="K155" s="9">
        <f t="shared" si="12"/>
        <v>2118775.8202468366</v>
      </c>
      <c r="L155" s="9">
        <f t="shared" si="10"/>
        <v>17656.46516872364</v>
      </c>
      <c r="M155" s="9">
        <f t="shared" si="13"/>
        <v>15173.571196694073</v>
      </c>
      <c r="N155" s="9">
        <f t="shared" si="14"/>
        <v>32830.036365417713</v>
      </c>
      <c r="O155" s="16">
        <v>0</v>
      </c>
      <c r="P155" s="10">
        <f t="shared" si="11"/>
        <v>2103602.2490501427</v>
      </c>
    </row>
    <row r="156" spans="10:16" x14ac:dyDescent="0.2">
      <c r="J156" s="2">
        <v>149</v>
      </c>
      <c r="K156" s="9">
        <f t="shared" si="12"/>
        <v>2103602.2490501427</v>
      </c>
      <c r="L156" s="9">
        <f t="shared" si="10"/>
        <v>17530.018742084521</v>
      </c>
      <c r="M156" s="9">
        <f t="shared" si="13"/>
        <v>15300.017623333191</v>
      </c>
      <c r="N156" s="9">
        <f t="shared" si="14"/>
        <v>32830.036365417713</v>
      </c>
      <c r="O156" s="16">
        <v>0</v>
      </c>
      <c r="P156" s="10">
        <f t="shared" si="11"/>
        <v>2088302.2314268094</v>
      </c>
    </row>
    <row r="157" spans="10:16" x14ac:dyDescent="0.2">
      <c r="J157" s="2">
        <v>150</v>
      </c>
      <c r="K157" s="9">
        <f t="shared" si="12"/>
        <v>2088302.2314268094</v>
      </c>
      <c r="L157" s="9">
        <f t="shared" si="10"/>
        <v>17402.518595223413</v>
      </c>
      <c r="M157" s="9">
        <f t="shared" si="13"/>
        <v>15427.517770194299</v>
      </c>
      <c r="N157" s="9">
        <f t="shared" si="14"/>
        <v>32830.036365417713</v>
      </c>
      <c r="O157" s="16">
        <v>0</v>
      </c>
      <c r="P157" s="10">
        <f t="shared" si="11"/>
        <v>2072874.7136566152</v>
      </c>
    </row>
    <row r="158" spans="10:16" x14ac:dyDescent="0.2">
      <c r="J158" s="2">
        <v>151</v>
      </c>
      <c r="K158" s="9">
        <f t="shared" si="12"/>
        <v>2072874.7136566152</v>
      </c>
      <c r="L158" s="9">
        <f t="shared" si="10"/>
        <v>17273.95594713846</v>
      </c>
      <c r="M158" s="9">
        <f t="shared" si="13"/>
        <v>15556.080418279253</v>
      </c>
      <c r="N158" s="9">
        <f t="shared" si="14"/>
        <v>32830.036365417713</v>
      </c>
      <c r="O158" s="16">
        <v>0</v>
      </c>
      <c r="P158" s="10">
        <f t="shared" si="11"/>
        <v>2057318.6332383361</v>
      </c>
    </row>
    <row r="159" spans="10:16" x14ac:dyDescent="0.2">
      <c r="J159" s="2">
        <v>152</v>
      </c>
      <c r="K159" s="9">
        <f t="shared" si="12"/>
        <v>2057318.6332383361</v>
      </c>
      <c r="L159" s="9">
        <f t="shared" si="10"/>
        <v>17144.321943652802</v>
      </c>
      <c r="M159" s="9">
        <f t="shared" si="13"/>
        <v>15685.714421764918</v>
      </c>
      <c r="N159" s="9">
        <f t="shared" si="14"/>
        <v>32830.03636541772</v>
      </c>
      <c r="O159" s="16">
        <v>0</v>
      </c>
      <c r="P159" s="10">
        <f t="shared" si="11"/>
        <v>2041632.9188165711</v>
      </c>
    </row>
    <row r="160" spans="10:16" x14ac:dyDescent="0.2">
      <c r="J160" s="2">
        <v>153</v>
      </c>
      <c r="K160" s="9">
        <f t="shared" si="12"/>
        <v>2041632.9188165711</v>
      </c>
      <c r="L160" s="9">
        <f t="shared" si="10"/>
        <v>17013.607656804757</v>
      </c>
      <c r="M160" s="9">
        <f t="shared" si="13"/>
        <v>15816.428708612963</v>
      </c>
      <c r="N160" s="9">
        <f t="shared" si="14"/>
        <v>32830.03636541772</v>
      </c>
      <c r="O160" s="16">
        <v>0</v>
      </c>
      <c r="P160" s="10">
        <f t="shared" si="11"/>
        <v>2025816.4901079582</v>
      </c>
    </row>
    <row r="161" spans="10:16" x14ac:dyDescent="0.2">
      <c r="J161" s="2">
        <v>154</v>
      </c>
      <c r="K161" s="9">
        <f t="shared" si="12"/>
        <v>2025816.4901079582</v>
      </c>
      <c r="L161" s="9">
        <f t="shared" si="10"/>
        <v>16881.804084232986</v>
      </c>
      <c r="M161" s="9">
        <f t="shared" si="13"/>
        <v>15948.232281184726</v>
      </c>
      <c r="N161" s="9">
        <f t="shared" si="14"/>
        <v>32830.036365417713</v>
      </c>
      <c r="O161" s="16">
        <v>0</v>
      </c>
      <c r="P161" s="10">
        <f t="shared" si="11"/>
        <v>2009868.2578267734</v>
      </c>
    </row>
    <row r="162" spans="10:16" x14ac:dyDescent="0.2">
      <c r="J162" s="2">
        <v>155</v>
      </c>
      <c r="K162" s="9">
        <f t="shared" si="12"/>
        <v>2009868.2578267734</v>
      </c>
      <c r="L162" s="9">
        <f t="shared" si="10"/>
        <v>16748.902148556444</v>
      </c>
      <c r="M162" s="9">
        <f t="shared" si="13"/>
        <v>16081.134216861275</v>
      </c>
      <c r="N162" s="9">
        <f t="shared" si="14"/>
        <v>32830.03636541772</v>
      </c>
      <c r="O162" s="16">
        <v>0</v>
      </c>
      <c r="P162" s="10">
        <f t="shared" si="11"/>
        <v>1993787.1236099121</v>
      </c>
    </row>
    <row r="163" spans="10:16" x14ac:dyDescent="0.2">
      <c r="J163" s="2">
        <v>156</v>
      </c>
      <c r="K163" s="9">
        <f t="shared" si="12"/>
        <v>1993787.1236099121</v>
      </c>
      <c r="L163" s="9">
        <f t="shared" si="10"/>
        <v>16614.892696749266</v>
      </c>
      <c r="M163" s="9">
        <f t="shared" si="13"/>
        <v>16215.143668668446</v>
      </c>
      <c r="N163" s="9">
        <f t="shared" si="14"/>
        <v>32830.036365417713</v>
      </c>
      <c r="O163" s="16">
        <v>0</v>
      </c>
      <c r="P163" s="10">
        <f t="shared" si="11"/>
        <v>1977571.9799412438</v>
      </c>
    </row>
    <row r="164" spans="10:16" x14ac:dyDescent="0.2">
      <c r="J164" s="2">
        <v>157</v>
      </c>
      <c r="K164" s="9">
        <f t="shared" si="12"/>
        <v>1977571.9799412438</v>
      </c>
      <c r="L164" s="9">
        <f t="shared" si="10"/>
        <v>16479.766499510366</v>
      </c>
      <c r="M164" s="9">
        <f t="shared" si="13"/>
        <v>16350.269865907347</v>
      </c>
      <c r="N164" s="9">
        <f t="shared" si="14"/>
        <v>32830.036365417713</v>
      </c>
      <c r="O164" s="16">
        <v>0</v>
      </c>
      <c r="P164" s="10">
        <f t="shared" si="11"/>
        <v>1961221.7100753365</v>
      </c>
    </row>
    <row r="165" spans="10:16" x14ac:dyDescent="0.2">
      <c r="J165" s="2">
        <v>158</v>
      </c>
      <c r="K165" s="9">
        <f t="shared" si="12"/>
        <v>1961221.7100753365</v>
      </c>
      <c r="L165" s="9">
        <f t="shared" si="10"/>
        <v>16343.514250627804</v>
      </c>
      <c r="M165" s="9">
        <f t="shared" si="13"/>
        <v>16486.522114789906</v>
      </c>
      <c r="N165" s="9">
        <f t="shared" si="14"/>
        <v>32830.036365417713</v>
      </c>
      <c r="O165" s="16">
        <v>0</v>
      </c>
      <c r="P165" s="10">
        <f t="shared" si="11"/>
        <v>1944735.1879605467</v>
      </c>
    </row>
    <row r="166" spans="10:16" x14ac:dyDescent="0.2">
      <c r="J166" s="2">
        <v>159</v>
      </c>
      <c r="K166" s="9">
        <f t="shared" si="12"/>
        <v>1944735.1879605467</v>
      </c>
      <c r="L166" s="9">
        <f t="shared" si="10"/>
        <v>16206.126566337889</v>
      </c>
      <c r="M166" s="9">
        <f t="shared" si="13"/>
        <v>16623.909799079833</v>
      </c>
      <c r="N166" s="9">
        <f t="shared" si="14"/>
        <v>32830.03636541772</v>
      </c>
      <c r="O166" s="16">
        <v>0</v>
      </c>
      <c r="P166" s="10">
        <f t="shared" si="11"/>
        <v>1928111.2781614668</v>
      </c>
    </row>
    <row r="167" spans="10:16" x14ac:dyDescent="0.2">
      <c r="J167" s="2">
        <v>160</v>
      </c>
      <c r="K167" s="9">
        <f t="shared" si="12"/>
        <v>1928111.2781614668</v>
      </c>
      <c r="L167" s="9">
        <f t="shared" si="10"/>
        <v>16067.59398467889</v>
      </c>
      <c r="M167" s="9">
        <f t="shared" si="13"/>
        <v>16762.44238073883</v>
      </c>
      <c r="N167" s="9">
        <f t="shared" si="14"/>
        <v>32830.03636541772</v>
      </c>
      <c r="O167" s="16">
        <v>0</v>
      </c>
      <c r="P167" s="10">
        <f t="shared" si="11"/>
        <v>1911348.8357807279</v>
      </c>
    </row>
    <row r="168" spans="10:16" x14ac:dyDescent="0.2">
      <c r="J168" s="2">
        <v>161</v>
      </c>
      <c r="K168" s="9">
        <f t="shared" si="12"/>
        <v>1911348.8357807279</v>
      </c>
      <c r="L168" s="9">
        <f t="shared" si="10"/>
        <v>15927.9069648394</v>
      </c>
      <c r="M168" s="9">
        <f t="shared" si="13"/>
        <v>16902.129400578313</v>
      </c>
      <c r="N168" s="9">
        <f t="shared" si="14"/>
        <v>32830.036365417713</v>
      </c>
      <c r="O168" s="16">
        <v>0</v>
      </c>
      <c r="P168" s="10">
        <f t="shared" si="11"/>
        <v>1894446.7063801496</v>
      </c>
    </row>
    <row r="169" spans="10:16" x14ac:dyDescent="0.2">
      <c r="J169" s="2">
        <v>162</v>
      </c>
      <c r="K169" s="9">
        <f t="shared" si="12"/>
        <v>1894446.7063801496</v>
      </c>
      <c r="L169" s="9">
        <f t="shared" si="10"/>
        <v>15787.055886501246</v>
      </c>
      <c r="M169" s="9">
        <f t="shared" si="13"/>
        <v>17042.980478916474</v>
      </c>
      <c r="N169" s="9">
        <f t="shared" si="14"/>
        <v>32830.03636541772</v>
      </c>
      <c r="O169" s="16">
        <v>0</v>
      </c>
      <c r="P169" s="10">
        <f t="shared" si="11"/>
        <v>1877403.725901233</v>
      </c>
    </row>
    <row r="170" spans="10:16" x14ac:dyDescent="0.2">
      <c r="J170" s="2">
        <v>163</v>
      </c>
      <c r="K170" s="9">
        <f t="shared" si="12"/>
        <v>1877403.725901233</v>
      </c>
      <c r="L170" s="9">
        <f t="shared" si="10"/>
        <v>15645.031049176941</v>
      </c>
      <c r="M170" s="9">
        <f t="shared" si="13"/>
        <v>17185.005316240764</v>
      </c>
      <c r="N170" s="9">
        <f t="shared" si="14"/>
        <v>32830.036365417705</v>
      </c>
      <c r="O170" s="16">
        <v>0</v>
      </c>
      <c r="P170" s="10">
        <f t="shared" si="11"/>
        <v>1860218.7205849923</v>
      </c>
    </row>
    <row r="171" spans="10:16" x14ac:dyDescent="0.2">
      <c r="J171" s="2">
        <v>164</v>
      </c>
      <c r="K171" s="9">
        <f t="shared" si="12"/>
        <v>1860218.7205849923</v>
      </c>
      <c r="L171" s="9">
        <f t="shared" si="10"/>
        <v>15501.822671541602</v>
      </c>
      <c r="M171" s="9">
        <f t="shared" si="13"/>
        <v>17328.21369387611</v>
      </c>
      <c r="N171" s="9">
        <f t="shared" si="14"/>
        <v>32830.036365417713</v>
      </c>
      <c r="O171" s="16">
        <v>0</v>
      </c>
      <c r="P171" s="10">
        <f t="shared" si="11"/>
        <v>1842890.5068911163</v>
      </c>
    </row>
    <row r="172" spans="10:16" x14ac:dyDescent="0.2">
      <c r="J172" s="2">
        <v>165</v>
      </c>
      <c r="K172" s="9">
        <f t="shared" si="12"/>
        <v>1842890.5068911163</v>
      </c>
      <c r="L172" s="9">
        <f t="shared" si="10"/>
        <v>15357.420890759302</v>
      </c>
      <c r="M172" s="9">
        <f t="shared" si="13"/>
        <v>17472.615474658411</v>
      </c>
      <c r="N172" s="9">
        <f t="shared" si="14"/>
        <v>32830.036365417713</v>
      </c>
      <c r="O172" s="16">
        <v>0</v>
      </c>
      <c r="P172" s="10">
        <f t="shared" si="11"/>
        <v>1825417.8914164579</v>
      </c>
    </row>
    <row r="173" spans="10:16" x14ac:dyDescent="0.2">
      <c r="J173" s="2">
        <v>166</v>
      </c>
      <c r="K173" s="9">
        <f t="shared" si="12"/>
        <v>1825417.8914164579</v>
      </c>
      <c r="L173" s="9">
        <f t="shared" si="10"/>
        <v>15211.815761803817</v>
      </c>
      <c r="M173" s="9">
        <f t="shared" si="13"/>
        <v>17618.220603613896</v>
      </c>
      <c r="N173" s="9">
        <f t="shared" si="14"/>
        <v>32830.036365417713</v>
      </c>
      <c r="O173" s="16">
        <v>0</v>
      </c>
      <c r="P173" s="10">
        <f t="shared" si="11"/>
        <v>1807799.6708128441</v>
      </c>
    </row>
    <row r="174" spans="10:16" x14ac:dyDescent="0.2">
      <c r="J174" s="2">
        <v>167</v>
      </c>
      <c r="K174" s="9">
        <f t="shared" si="12"/>
        <v>1807799.6708128441</v>
      </c>
      <c r="L174" s="9">
        <f t="shared" si="10"/>
        <v>15064.9972567737</v>
      </c>
      <c r="M174" s="9">
        <f t="shared" si="13"/>
        <v>17765.039108644021</v>
      </c>
      <c r="N174" s="9">
        <f t="shared" si="14"/>
        <v>32830.03636541772</v>
      </c>
      <c r="O174" s="16">
        <v>0</v>
      </c>
      <c r="P174" s="10">
        <f t="shared" si="11"/>
        <v>1790034.6317042001</v>
      </c>
    </row>
    <row r="175" spans="10:16" x14ac:dyDescent="0.2">
      <c r="J175" s="2">
        <v>168</v>
      </c>
      <c r="K175" s="9">
        <f t="shared" si="12"/>
        <v>1790034.6317042001</v>
      </c>
      <c r="L175" s="9">
        <f t="shared" si="10"/>
        <v>14916.955264201666</v>
      </c>
      <c r="M175" s="9">
        <f t="shared" si="13"/>
        <v>17913.081101216056</v>
      </c>
      <c r="N175" s="9">
        <f t="shared" si="14"/>
        <v>32830.03636541772</v>
      </c>
      <c r="O175" s="16">
        <v>0</v>
      </c>
      <c r="P175" s="10">
        <f t="shared" si="11"/>
        <v>1772121.5506029839</v>
      </c>
    </row>
    <row r="176" spans="10:16" x14ac:dyDescent="0.2">
      <c r="J176" s="2">
        <v>169</v>
      </c>
      <c r="K176" s="9">
        <f t="shared" si="12"/>
        <v>1772121.5506029839</v>
      </c>
      <c r="L176" s="9">
        <f t="shared" si="10"/>
        <v>14767.6795883582</v>
      </c>
      <c r="M176" s="9">
        <f t="shared" si="13"/>
        <v>18062.356777059518</v>
      </c>
      <c r="N176" s="9">
        <f t="shared" si="14"/>
        <v>32830.03636541772</v>
      </c>
      <c r="O176" s="16">
        <v>0</v>
      </c>
      <c r="P176" s="10">
        <f t="shared" si="11"/>
        <v>1754059.1938259243</v>
      </c>
    </row>
    <row r="177" spans="10:16" x14ac:dyDescent="0.2">
      <c r="J177" s="2">
        <v>170</v>
      </c>
      <c r="K177" s="9">
        <f t="shared" si="12"/>
        <v>1754059.1938259243</v>
      </c>
      <c r="L177" s="9">
        <f t="shared" si="10"/>
        <v>14617.15994854937</v>
      </c>
      <c r="M177" s="9">
        <f t="shared" si="13"/>
        <v>18212.876416868348</v>
      </c>
      <c r="N177" s="9">
        <f t="shared" si="14"/>
        <v>32830.03636541772</v>
      </c>
      <c r="O177" s="16">
        <v>0</v>
      </c>
      <c r="P177" s="10">
        <f t="shared" si="11"/>
        <v>1735846.317409056</v>
      </c>
    </row>
    <row r="178" spans="10:16" x14ac:dyDescent="0.2">
      <c r="J178" s="2">
        <v>171</v>
      </c>
      <c r="K178" s="9">
        <f t="shared" si="12"/>
        <v>1735846.317409056</v>
      </c>
      <c r="L178" s="9">
        <f t="shared" si="10"/>
        <v>14465.3859784088</v>
      </c>
      <c r="M178" s="9">
        <f t="shared" si="13"/>
        <v>18364.650387008915</v>
      </c>
      <c r="N178" s="9">
        <f t="shared" si="14"/>
        <v>32830.036365417713</v>
      </c>
      <c r="O178" s="16">
        <v>0</v>
      </c>
      <c r="P178" s="10">
        <f t="shared" si="11"/>
        <v>1717481.6670220471</v>
      </c>
    </row>
    <row r="179" spans="10:16" x14ac:dyDescent="0.2">
      <c r="J179" s="2">
        <v>172</v>
      </c>
      <c r="K179" s="9">
        <f t="shared" si="12"/>
        <v>1717481.6670220471</v>
      </c>
      <c r="L179" s="9">
        <f t="shared" si="10"/>
        <v>14312.347225183725</v>
      </c>
      <c r="M179" s="9">
        <f t="shared" si="13"/>
        <v>18517.689140233997</v>
      </c>
      <c r="N179" s="9">
        <f t="shared" si="14"/>
        <v>32830.03636541772</v>
      </c>
      <c r="O179" s="16">
        <v>0</v>
      </c>
      <c r="P179" s="10">
        <f t="shared" si="11"/>
        <v>1698963.9778818132</v>
      </c>
    </row>
    <row r="180" spans="10:16" x14ac:dyDescent="0.2">
      <c r="J180" s="2">
        <v>173</v>
      </c>
      <c r="K180" s="9">
        <f t="shared" si="12"/>
        <v>1698963.9778818132</v>
      </c>
      <c r="L180" s="9">
        <f t="shared" si="10"/>
        <v>14158.033149015109</v>
      </c>
      <c r="M180" s="9">
        <f t="shared" si="13"/>
        <v>18672.00321640262</v>
      </c>
      <c r="N180" s="9">
        <f t="shared" si="14"/>
        <v>32830.036365417727</v>
      </c>
      <c r="O180" s="16">
        <v>0</v>
      </c>
      <c r="P180" s="10">
        <f t="shared" si="11"/>
        <v>1680291.9746654106</v>
      </c>
    </row>
    <row r="181" spans="10:16" x14ac:dyDescent="0.2">
      <c r="J181" s="2">
        <v>174</v>
      </c>
      <c r="K181" s="9">
        <f t="shared" si="12"/>
        <v>1680291.9746654106</v>
      </c>
      <c r="L181" s="9">
        <f t="shared" si="10"/>
        <v>14002.433122211754</v>
      </c>
      <c r="M181" s="9">
        <f t="shared" si="13"/>
        <v>18827.603243205966</v>
      </c>
      <c r="N181" s="9">
        <f t="shared" si="14"/>
        <v>32830.03636541772</v>
      </c>
      <c r="O181" s="16">
        <v>0</v>
      </c>
      <c r="P181" s="10">
        <f t="shared" si="11"/>
        <v>1661464.3714222047</v>
      </c>
    </row>
    <row r="182" spans="10:16" x14ac:dyDescent="0.2">
      <c r="J182" s="2">
        <v>175</v>
      </c>
      <c r="K182" s="9">
        <f t="shared" si="12"/>
        <v>1661464.3714222047</v>
      </c>
      <c r="L182" s="9">
        <f t="shared" si="10"/>
        <v>13845.536428518371</v>
      </c>
      <c r="M182" s="9">
        <f t="shared" si="13"/>
        <v>18984.499936899349</v>
      </c>
      <c r="N182" s="9">
        <f t="shared" si="14"/>
        <v>32830.03636541772</v>
      </c>
      <c r="O182" s="16">
        <v>0</v>
      </c>
      <c r="P182" s="10">
        <f t="shared" si="11"/>
        <v>1642479.8714853053</v>
      </c>
    </row>
    <row r="183" spans="10:16" x14ac:dyDescent="0.2">
      <c r="J183" s="2">
        <v>176</v>
      </c>
      <c r="K183" s="9">
        <f t="shared" si="12"/>
        <v>1642479.8714853053</v>
      </c>
      <c r="L183" s="9">
        <f t="shared" si="10"/>
        <v>13687.332262377544</v>
      </c>
      <c r="M183" s="9">
        <f t="shared" si="13"/>
        <v>19142.704103040174</v>
      </c>
      <c r="N183" s="9">
        <f t="shared" si="14"/>
        <v>32830.03636541772</v>
      </c>
      <c r="O183" s="16">
        <v>0</v>
      </c>
      <c r="P183" s="10">
        <f t="shared" si="11"/>
        <v>1623337.167382265</v>
      </c>
    </row>
    <row r="184" spans="10:16" x14ac:dyDescent="0.2">
      <c r="J184" s="2">
        <v>177</v>
      </c>
      <c r="K184" s="9">
        <f t="shared" si="12"/>
        <v>1623337.167382265</v>
      </c>
      <c r="L184" s="9">
        <f t="shared" si="10"/>
        <v>13527.809728185541</v>
      </c>
      <c r="M184" s="9">
        <f t="shared" si="13"/>
        <v>19302.226637232172</v>
      </c>
      <c r="N184" s="9">
        <f t="shared" si="14"/>
        <v>32830.036365417713</v>
      </c>
      <c r="O184" s="16">
        <v>0</v>
      </c>
      <c r="P184" s="10">
        <f t="shared" si="11"/>
        <v>1604034.9407450329</v>
      </c>
    </row>
    <row r="185" spans="10:16" x14ac:dyDescent="0.2">
      <c r="J185" s="2">
        <v>178</v>
      </c>
      <c r="K185" s="9">
        <f t="shared" si="12"/>
        <v>1604034.9407450329</v>
      </c>
      <c r="L185" s="9">
        <f t="shared" si="10"/>
        <v>13366.957839541939</v>
      </c>
      <c r="M185" s="9">
        <f t="shared" si="13"/>
        <v>19463.078525875775</v>
      </c>
      <c r="N185" s="9">
        <f t="shared" si="14"/>
        <v>32830.036365417713</v>
      </c>
      <c r="O185" s="16">
        <v>0</v>
      </c>
      <c r="P185" s="10">
        <f t="shared" si="11"/>
        <v>1584571.8622191572</v>
      </c>
    </row>
    <row r="186" spans="10:16" x14ac:dyDescent="0.2">
      <c r="J186" s="2">
        <v>179</v>
      </c>
      <c r="K186" s="9">
        <f t="shared" si="12"/>
        <v>1584571.8622191572</v>
      </c>
      <c r="L186" s="9">
        <f t="shared" si="10"/>
        <v>13204.765518492975</v>
      </c>
      <c r="M186" s="9">
        <f t="shared" si="13"/>
        <v>19625.270846924745</v>
      </c>
      <c r="N186" s="9">
        <f t="shared" si="14"/>
        <v>32830.03636541772</v>
      </c>
      <c r="O186" s="16">
        <v>0</v>
      </c>
      <c r="P186" s="10">
        <f t="shared" si="11"/>
        <v>1564946.5913722324</v>
      </c>
    </row>
    <row r="187" spans="10:16" x14ac:dyDescent="0.2">
      <c r="J187" s="2">
        <v>180</v>
      </c>
      <c r="K187" s="9">
        <f t="shared" si="12"/>
        <v>1564946.5913722324</v>
      </c>
      <c r="L187" s="9">
        <f t="shared" si="10"/>
        <v>13041.221594768604</v>
      </c>
      <c r="M187" s="9">
        <f t="shared" si="13"/>
        <v>19788.814770649115</v>
      </c>
      <c r="N187" s="9">
        <f t="shared" si="14"/>
        <v>32830.03636541772</v>
      </c>
      <c r="O187" s="16">
        <v>0</v>
      </c>
      <c r="P187" s="10">
        <f t="shared" si="11"/>
        <v>1545157.7766015832</v>
      </c>
    </row>
    <row r="188" spans="10:16" x14ac:dyDescent="0.2">
      <c r="J188" s="2">
        <v>181</v>
      </c>
      <c r="K188" s="9">
        <f t="shared" si="12"/>
        <v>1545157.7766015832</v>
      </c>
      <c r="L188" s="9">
        <f t="shared" si="10"/>
        <v>12876.314805013193</v>
      </c>
      <c r="M188" s="9">
        <f t="shared" si="13"/>
        <v>19953.721560404527</v>
      </c>
      <c r="N188" s="9">
        <f t="shared" si="14"/>
        <v>32830.03636541772</v>
      </c>
      <c r="O188" s="16">
        <v>0</v>
      </c>
      <c r="P188" s="10">
        <f t="shared" si="11"/>
        <v>1525204.0550411786</v>
      </c>
    </row>
    <row r="189" spans="10:16" x14ac:dyDescent="0.2">
      <c r="J189" s="2">
        <v>182</v>
      </c>
      <c r="K189" s="9">
        <f t="shared" si="12"/>
        <v>1525204.0550411786</v>
      </c>
      <c r="L189" s="9">
        <f t="shared" si="10"/>
        <v>12710.033792009821</v>
      </c>
      <c r="M189" s="9">
        <f t="shared" si="13"/>
        <v>20120.002573407892</v>
      </c>
      <c r="N189" s="9">
        <f t="shared" si="14"/>
        <v>32830.036365417713</v>
      </c>
      <c r="O189" s="16">
        <v>0</v>
      </c>
      <c r="P189" s="10">
        <f t="shared" si="11"/>
        <v>1505084.0524677706</v>
      </c>
    </row>
    <row r="190" spans="10:16" x14ac:dyDescent="0.2">
      <c r="J190" s="2">
        <v>183</v>
      </c>
      <c r="K190" s="9">
        <f t="shared" si="12"/>
        <v>1505084.0524677706</v>
      </c>
      <c r="L190" s="9">
        <f t="shared" si="10"/>
        <v>12542.367103898088</v>
      </c>
      <c r="M190" s="9">
        <f t="shared" si="13"/>
        <v>20287.669261519615</v>
      </c>
      <c r="N190" s="9">
        <f t="shared" si="14"/>
        <v>32830.036365417705</v>
      </c>
      <c r="O190" s="16">
        <v>0</v>
      </c>
      <c r="P190" s="10">
        <f t="shared" si="11"/>
        <v>1484796.3832062511</v>
      </c>
    </row>
    <row r="191" spans="10:16" x14ac:dyDescent="0.2">
      <c r="J191" s="2">
        <v>184</v>
      </c>
      <c r="K191" s="9">
        <f t="shared" si="12"/>
        <v>1484796.3832062511</v>
      </c>
      <c r="L191" s="9">
        <f t="shared" si="10"/>
        <v>12373.303193385425</v>
      </c>
      <c r="M191" s="9">
        <f t="shared" si="13"/>
        <v>20456.733172032287</v>
      </c>
      <c r="N191" s="9">
        <f t="shared" si="14"/>
        <v>32830.036365417713</v>
      </c>
      <c r="O191" s="16">
        <v>0</v>
      </c>
      <c r="P191" s="10">
        <f t="shared" si="11"/>
        <v>1464339.6500342188</v>
      </c>
    </row>
    <row r="192" spans="10:16" x14ac:dyDescent="0.2">
      <c r="J192" s="2">
        <v>185</v>
      </c>
      <c r="K192" s="9">
        <f t="shared" si="12"/>
        <v>1464339.6500342188</v>
      </c>
      <c r="L192" s="9">
        <f t="shared" si="10"/>
        <v>12202.830416951823</v>
      </c>
      <c r="M192" s="9">
        <f t="shared" si="13"/>
        <v>20627.205948465889</v>
      </c>
      <c r="N192" s="9">
        <f t="shared" si="14"/>
        <v>32830.036365417713</v>
      </c>
      <c r="O192" s="16">
        <v>0</v>
      </c>
      <c r="P192" s="10">
        <f t="shared" si="11"/>
        <v>1443712.4440857528</v>
      </c>
    </row>
    <row r="193" spans="10:16" x14ac:dyDescent="0.2">
      <c r="J193" s="2">
        <v>186</v>
      </c>
      <c r="K193" s="9">
        <f t="shared" si="12"/>
        <v>1443712.4440857528</v>
      </c>
      <c r="L193" s="9">
        <f t="shared" si="10"/>
        <v>12030.93703404794</v>
      </c>
      <c r="M193" s="9">
        <f t="shared" si="13"/>
        <v>20799.099331369773</v>
      </c>
      <c r="N193" s="9">
        <f t="shared" si="14"/>
        <v>32830.036365417713</v>
      </c>
      <c r="O193" s="16">
        <v>0</v>
      </c>
      <c r="P193" s="10">
        <f t="shared" si="11"/>
        <v>1422913.344754383</v>
      </c>
    </row>
    <row r="194" spans="10:16" x14ac:dyDescent="0.2">
      <c r="J194" s="2">
        <v>187</v>
      </c>
      <c r="K194" s="9">
        <f t="shared" si="12"/>
        <v>1422913.344754383</v>
      </c>
      <c r="L194" s="9">
        <f t="shared" si="10"/>
        <v>11857.611206286525</v>
      </c>
      <c r="M194" s="9">
        <f t="shared" si="13"/>
        <v>20972.425159131188</v>
      </c>
      <c r="N194" s="9">
        <f t="shared" si="14"/>
        <v>32830.036365417713</v>
      </c>
      <c r="O194" s="16">
        <v>0</v>
      </c>
      <c r="P194" s="10">
        <f t="shared" si="11"/>
        <v>1401940.9195952518</v>
      </c>
    </row>
    <row r="195" spans="10:16" x14ac:dyDescent="0.2">
      <c r="J195" s="2">
        <v>188</v>
      </c>
      <c r="K195" s="9">
        <f t="shared" si="12"/>
        <v>1401940.9195952518</v>
      </c>
      <c r="L195" s="9">
        <f t="shared" si="10"/>
        <v>11682.840996627097</v>
      </c>
      <c r="M195" s="9">
        <f t="shared" si="13"/>
        <v>21147.195368790606</v>
      </c>
      <c r="N195" s="9">
        <f t="shared" si="14"/>
        <v>32830.036365417705</v>
      </c>
      <c r="O195" s="16">
        <v>0</v>
      </c>
      <c r="P195" s="10">
        <f t="shared" si="11"/>
        <v>1380793.7242264613</v>
      </c>
    </row>
    <row r="196" spans="10:16" x14ac:dyDescent="0.2">
      <c r="J196" s="2">
        <v>189</v>
      </c>
      <c r="K196" s="9">
        <f t="shared" si="12"/>
        <v>1380793.7242264613</v>
      </c>
      <c r="L196" s="9">
        <f t="shared" si="10"/>
        <v>11506.614368553845</v>
      </c>
      <c r="M196" s="9">
        <f t="shared" si="13"/>
        <v>21323.421996863868</v>
      </c>
      <c r="N196" s="9">
        <f t="shared" si="14"/>
        <v>32830.036365417713</v>
      </c>
      <c r="O196" s="16">
        <v>0</v>
      </c>
      <c r="P196" s="10">
        <f t="shared" si="11"/>
        <v>1359470.3022295975</v>
      </c>
    </row>
    <row r="197" spans="10:16" x14ac:dyDescent="0.2">
      <c r="J197" s="2">
        <v>190</v>
      </c>
      <c r="K197" s="9">
        <f t="shared" si="12"/>
        <v>1359470.3022295975</v>
      </c>
      <c r="L197" s="9">
        <f t="shared" si="10"/>
        <v>11328.919185246645</v>
      </c>
      <c r="M197" s="9">
        <f t="shared" si="13"/>
        <v>21501.117180171059</v>
      </c>
      <c r="N197" s="9">
        <f t="shared" si="14"/>
        <v>32830.036365417705</v>
      </c>
      <c r="O197" s="16">
        <v>0</v>
      </c>
      <c r="P197" s="10">
        <f t="shared" si="11"/>
        <v>1337969.1850494265</v>
      </c>
    </row>
    <row r="198" spans="10:16" x14ac:dyDescent="0.2">
      <c r="J198" s="2">
        <v>191</v>
      </c>
      <c r="K198" s="9">
        <f t="shared" si="12"/>
        <v>1337969.1850494265</v>
      </c>
      <c r="L198" s="9">
        <f t="shared" si="10"/>
        <v>11149.743208745222</v>
      </c>
      <c r="M198" s="9">
        <f t="shared" si="13"/>
        <v>21680.293156672498</v>
      </c>
      <c r="N198" s="9">
        <f t="shared" si="14"/>
        <v>32830.03636541772</v>
      </c>
      <c r="O198" s="16">
        <v>0</v>
      </c>
      <c r="P198" s="10">
        <f t="shared" si="11"/>
        <v>1316288.891892754</v>
      </c>
    </row>
    <row r="199" spans="10:16" x14ac:dyDescent="0.2">
      <c r="J199" s="2">
        <v>192</v>
      </c>
      <c r="K199" s="9">
        <f t="shared" si="12"/>
        <v>1316288.891892754</v>
      </c>
      <c r="L199" s="9">
        <f t="shared" si="10"/>
        <v>10969.074099106283</v>
      </c>
      <c r="M199" s="9">
        <f t="shared" si="13"/>
        <v>21860.962266311435</v>
      </c>
      <c r="N199" s="9">
        <f t="shared" si="14"/>
        <v>32830.03636541772</v>
      </c>
      <c r="O199" s="16">
        <v>0</v>
      </c>
      <c r="P199" s="10">
        <f t="shared" si="11"/>
        <v>1294427.9296264425</v>
      </c>
    </row>
    <row r="200" spans="10:16" x14ac:dyDescent="0.2">
      <c r="J200" s="2">
        <v>193</v>
      </c>
      <c r="K200" s="9">
        <f t="shared" si="12"/>
        <v>1294427.9296264425</v>
      </c>
      <c r="L200" s="9">
        <f t="shared" ref="L200:L263" si="15">$E$12*K200</f>
        <v>10786.899413553687</v>
      </c>
      <c r="M200" s="9">
        <f t="shared" si="13"/>
        <v>22043.13695186402</v>
      </c>
      <c r="N200" s="9">
        <f t="shared" si="14"/>
        <v>32830.036365417705</v>
      </c>
      <c r="O200" s="16">
        <v>0</v>
      </c>
      <c r="P200" s="10">
        <f t="shared" ref="P200:P247" si="16">K200-M200-O200</f>
        <v>1272384.7926745785</v>
      </c>
    </row>
    <row r="201" spans="10:16" x14ac:dyDescent="0.2">
      <c r="J201" s="2">
        <v>194</v>
      </c>
      <c r="K201" s="9">
        <f t="shared" ref="K201:K247" si="17">P200</f>
        <v>1272384.7926745785</v>
      </c>
      <c r="L201" s="9">
        <f t="shared" si="15"/>
        <v>10603.206605621488</v>
      </c>
      <c r="M201" s="9">
        <f t="shared" ref="M201:M247" si="18">N201-L201</f>
        <v>22226.829759796216</v>
      </c>
      <c r="N201" s="9">
        <f t="shared" ref="N201:N247" si="19">-PMT($E$12,$E$14-J200,K201,0,0)</f>
        <v>32830.036365417705</v>
      </c>
      <c r="O201" s="16">
        <v>0</v>
      </c>
      <c r="P201" s="10">
        <f t="shared" si="16"/>
        <v>1250157.9629147823</v>
      </c>
    </row>
    <row r="202" spans="10:16" x14ac:dyDescent="0.2">
      <c r="J202" s="2">
        <v>195</v>
      </c>
      <c r="K202" s="9">
        <f t="shared" si="17"/>
        <v>1250157.9629147823</v>
      </c>
      <c r="L202" s="9">
        <f t="shared" si="15"/>
        <v>10417.983024289853</v>
      </c>
      <c r="M202" s="9">
        <f t="shared" si="18"/>
        <v>22412.053341127867</v>
      </c>
      <c r="N202" s="9">
        <f t="shared" si="19"/>
        <v>32830.03636541772</v>
      </c>
      <c r="O202" s="16">
        <v>0</v>
      </c>
      <c r="P202" s="10">
        <f t="shared" si="16"/>
        <v>1227745.9095736544</v>
      </c>
    </row>
    <row r="203" spans="10:16" x14ac:dyDescent="0.2">
      <c r="J203" s="2">
        <v>196</v>
      </c>
      <c r="K203" s="9">
        <f t="shared" si="17"/>
        <v>1227745.9095736544</v>
      </c>
      <c r="L203" s="9">
        <f t="shared" si="15"/>
        <v>10231.215913113787</v>
      </c>
      <c r="M203" s="9">
        <f t="shared" si="18"/>
        <v>22598.820452303931</v>
      </c>
      <c r="N203" s="9">
        <f t="shared" si="19"/>
        <v>32830.03636541772</v>
      </c>
      <c r="O203" s="16">
        <v>0</v>
      </c>
      <c r="P203" s="10">
        <f t="shared" si="16"/>
        <v>1205147.0891213506</v>
      </c>
    </row>
    <row r="204" spans="10:16" x14ac:dyDescent="0.2">
      <c r="J204" s="2">
        <v>197</v>
      </c>
      <c r="K204" s="9">
        <f t="shared" si="17"/>
        <v>1205147.0891213506</v>
      </c>
      <c r="L204" s="9">
        <f t="shared" si="15"/>
        <v>10042.892409344588</v>
      </c>
      <c r="M204" s="9">
        <f t="shared" si="18"/>
        <v>22787.143956073131</v>
      </c>
      <c r="N204" s="9">
        <f t="shared" si="19"/>
        <v>32830.03636541772</v>
      </c>
      <c r="O204" s="16">
        <v>0</v>
      </c>
      <c r="P204" s="10">
        <f t="shared" si="16"/>
        <v>1182359.9451652775</v>
      </c>
    </row>
    <row r="205" spans="10:16" x14ac:dyDescent="0.2">
      <c r="J205" s="2">
        <v>198</v>
      </c>
      <c r="K205" s="9">
        <f t="shared" si="17"/>
        <v>1182359.9451652775</v>
      </c>
      <c r="L205" s="9">
        <f t="shared" si="15"/>
        <v>9852.9995430439794</v>
      </c>
      <c r="M205" s="9">
        <f t="shared" si="18"/>
        <v>22977.036822373731</v>
      </c>
      <c r="N205" s="9">
        <f t="shared" si="19"/>
        <v>32830.036365417713</v>
      </c>
      <c r="O205" s="16">
        <v>0</v>
      </c>
      <c r="P205" s="10">
        <f t="shared" si="16"/>
        <v>1159382.9083429037</v>
      </c>
    </row>
    <row r="206" spans="10:16" x14ac:dyDescent="0.2">
      <c r="J206" s="2">
        <v>199</v>
      </c>
      <c r="K206" s="9">
        <f t="shared" si="17"/>
        <v>1159382.9083429037</v>
      </c>
      <c r="L206" s="9">
        <f t="shared" si="15"/>
        <v>9661.524236190864</v>
      </c>
      <c r="M206" s="9">
        <f t="shared" si="18"/>
        <v>23168.512129226849</v>
      </c>
      <c r="N206" s="9">
        <f t="shared" si="19"/>
        <v>32830.036365417713</v>
      </c>
      <c r="O206" s="16">
        <v>0</v>
      </c>
      <c r="P206" s="10">
        <f t="shared" si="16"/>
        <v>1136214.3962136768</v>
      </c>
    </row>
    <row r="207" spans="10:16" x14ac:dyDescent="0.2">
      <c r="J207" s="2">
        <v>200</v>
      </c>
      <c r="K207" s="9">
        <f t="shared" si="17"/>
        <v>1136214.3962136768</v>
      </c>
      <c r="L207" s="9">
        <f t="shared" si="15"/>
        <v>9468.4533017806389</v>
      </c>
      <c r="M207" s="9">
        <f t="shared" si="18"/>
        <v>23361.583063637074</v>
      </c>
      <c r="N207" s="9">
        <f t="shared" si="19"/>
        <v>32830.036365417713</v>
      </c>
      <c r="O207" s="16">
        <v>0</v>
      </c>
      <c r="P207" s="10">
        <f t="shared" si="16"/>
        <v>1112852.8131500396</v>
      </c>
    </row>
    <row r="208" spans="10:16" x14ac:dyDescent="0.2">
      <c r="J208" s="2">
        <v>201</v>
      </c>
      <c r="K208" s="9">
        <f t="shared" si="17"/>
        <v>1112852.8131500396</v>
      </c>
      <c r="L208" s="9">
        <f t="shared" si="15"/>
        <v>9273.7734429169977</v>
      </c>
      <c r="M208" s="9">
        <f t="shared" si="18"/>
        <v>23556.262922500708</v>
      </c>
      <c r="N208" s="9">
        <f t="shared" si="19"/>
        <v>32830.036365417705</v>
      </c>
      <c r="O208" s="16">
        <v>0</v>
      </c>
      <c r="P208" s="10">
        <f t="shared" si="16"/>
        <v>1089296.5502275389</v>
      </c>
    </row>
    <row r="209" spans="10:16" x14ac:dyDescent="0.2">
      <c r="J209" s="2">
        <v>202</v>
      </c>
      <c r="K209" s="9">
        <f t="shared" si="17"/>
        <v>1089296.5502275389</v>
      </c>
      <c r="L209" s="9">
        <f t="shared" si="15"/>
        <v>9077.4712518961569</v>
      </c>
      <c r="M209" s="9">
        <f t="shared" si="18"/>
        <v>23752.565113521556</v>
      </c>
      <c r="N209" s="9">
        <f t="shared" si="19"/>
        <v>32830.036365417713</v>
      </c>
      <c r="O209" s="16">
        <v>0</v>
      </c>
      <c r="P209" s="10">
        <f t="shared" si="16"/>
        <v>1065543.9851140173</v>
      </c>
    </row>
    <row r="210" spans="10:16" x14ac:dyDescent="0.2">
      <c r="J210" s="2">
        <v>203</v>
      </c>
      <c r="K210" s="9">
        <f t="shared" si="17"/>
        <v>1065543.9851140173</v>
      </c>
      <c r="L210" s="9">
        <f t="shared" si="15"/>
        <v>8879.5332092834778</v>
      </c>
      <c r="M210" s="9">
        <f t="shared" si="18"/>
        <v>23950.503156134233</v>
      </c>
      <c r="N210" s="9">
        <f t="shared" si="19"/>
        <v>32830.036365417713</v>
      </c>
      <c r="O210" s="16">
        <v>0</v>
      </c>
      <c r="P210" s="10">
        <f t="shared" si="16"/>
        <v>1041593.481957883</v>
      </c>
    </row>
    <row r="211" spans="10:16" x14ac:dyDescent="0.2">
      <c r="J211" s="2">
        <v>204</v>
      </c>
      <c r="K211" s="9">
        <f t="shared" si="17"/>
        <v>1041593.481957883</v>
      </c>
      <c r="L211" s="9">
        <f t="shared" si="15"/>
        <v>8679.9456829823575</v>
      </c>
      <c r="M211" s="9">
        <f t="shared" si="18"/>
        <v>24150.090682435348</v>
      </c>
      <c r="N211" s="9">
        <f t="shared" si="19"/>
        <v>32830.036365417705</v>
      </c>
      <c r="O211" s="16">
        <v>0</v>
      </c>
      <c r="P211" s="10">
        <f t="shared" si="16"/>
        <v>1017443.3912754477</v>
      </c>
    </row>
    <row r="212" spans="10:16" x14ac:dyDescent="0.2">
      <c r="J212" s="2">
        <v>205</v>
      </c>
      <c r="K212" s="9">
        <f t="shared" si="17"/>
        <v>1017443.3912754477</v>
      </c>
      <c r="L212" s="9">
        <f t="shared" si="15"/>
        <v>8478.6949272953971</v>
      </c>
      <c r="M212" s="9">
        <f t="shared" si="18"/>
        <v>24351.341438122308</v>
      </c>
      <c r="N212" s="9">
        <f t="shared" si="19"/>
        <v>32830.036365417705</v>
      </c>
      <c r="O212" s="16">
        <v>0</v>
      </c>
      <c r="P212" s="10">
        <f t="shared" si="16"/>
        <v>993092.04983732535</v>
      </c>
    </row>
    <row r="213" spans="10:16" x14ac:dyDescent="0.2">
      <c r="J213" s="2">
        <v>206</v>
      </c>
      <c r="K213" s="9">
        <f t="shared" si="17"/>
        <v>993092.04983732535</v>
      </c>
      <c r="L213" s="9">
        <f t="shared" si="15"/>
        <v>8275.7670819777104</v>
      </c>
      <c r="M213" s="9">
        <f t="shared" si="18"/>
        <v>24554.269283439993</v>
      </c>
      <c r="N213" s="9">
        <f t="shared" si="19"/>
        <v>32830.036365417705</v>
      </c>
      <c r="O213" s="16">
        <v>0</v>
      </c>
      <c r="P213" s="10">
        <f t="shared" si="16"/>
        <v>968537.78055388539</v>
      </c>
    </row>
    <row r="214" spans="10:16" x14ac:dyDescent="0.2">
      <c r="J214" s="2">
        <v>207</v>
      </c>
      <c r="K214" s="9">
        <f t="shared" si="17"/>
        <v>968537.78055388539</v>
      </c>
      <c r="L214" s="9">
        <f t="shared" si="15"/>
        <v>8071.1481712823779</v>
      </c>
      <c r="M214" s="9">
        <f t="shared" si="18"/>
        <v>24758.888194135336</v>
      </c>
      <c r="N214" s="9">
        <f t="shared" si="19"/>
        <v>32830.036365417713</v>
      </c>
      <c r="O214" s="16">
        <v>0</v>
      </c>
      <c r="P214" s="10">
        <f t="shared" si="16"/>
        <v>943778.89235975</v>
      </c>
    </row>
    <row r="215" spans="10:16" x14ac:dyDescent="0.2">
      <c r="J215" s="2">
        <v>208</v>
      </c>
      <c r="K215" s="9">
        <f t="shared" si="17"/>
        <v>943778.89235975</v>
      </c>
      <c r="L215" s="9">
        <f t="shared" si="15"/>
        <v>7864.8241029979163</v>
      </c>
      <c r="M215" s="9">
        <f t="shared" si="18"/>
        <v>24965.212262419795</v>
      </c>
      <c r="N215" s="9">
        <f t="shared" si="19"/>
        <v>32830.036365417713</v>
      </c>
      <c r="O215" s="16">
        <v>0</v>
      </c>
      <c r="P215" s="10">
        <f t="shared" si="16"/>
        <v>918813.68009733025</v>
      </c>
    </row>
    <row r="216" spans="10:16" x14ac:dyDescent="0.2">
      <c r="J216" s="2">
        <v>209</v>
      </c>
      <c r="K216" s="9">
        <f t="shared" si="17"/>
        <v>918813.68009733025</v>
      </c>
      <c r="L216" s="9">
        <f t="shared" si="15"/>
        <v>7656.7806674777521</v>
      </c>
      <c r="M216" s="9">
        <f t="shared" si="18"/>
        <v>25173.255697939952</v>
      </c>
      <c r="N216" s="9">
        <f t="shared" si="19"/>
        <v>32830.036365417705</v>
      </c>
      <c r="O216" s="16">
        <v>0</v>
      </c>
      <c r="P216" s="10">
        <f t="shared" si="16"/>
        <v>893640.42439939035</v>
      </c>
    </row>
    <row r="217" spans="10:16" x14ac:dyDescent="0.2">
      <c r="J217" s="2">
        <v>210</v>
      </c>
      <c r="K217" s="9">
        <f t="shared" si="17"/>
        <v>893640.42439939035</v>
      </c>
      <c r="L217" s="9">
        <f t="shared" si="15"/>
        <v>7447.0035366615857</v>
      </c>
      <c r="M217" s="9">
        <f t="shared" si="18"/>
        <v>25383.032828756121</v>
      </c>
      <c r="N217" s="9">
        <f t="shared" si="19"/>
        <v>32830.036365417705</v>
      </c>
      <c r="O217" s="16">
        <v>0</v>
      </c>
      <c r="P217" s="10">
        <f t="shared" si="16"/>
        <v>868257.39157063421</v>
      </c>
    </row>
    <row r="218" spans="10:16" x14ac:dyDescent="0.2">
      <c r="J218" s="2">
        <v>211</v>
      </c>
      <c r="K218" s="9">
        <f t="shared" si="17"/>
        <v>868257.39157063421</v>
      </c>
      <c r="L218" s="9">
        <f t="shared" si="15"/>
        <v>7235.4782630886184</v>
      </c>
      <c r="M218" s="9">
        <f t="shared" si="18"/>
        <v>25594.558102329102</v>
      </c>
      <c r="N218" s="9">
        <f t="shared" si="19"/>
        <v>32830.03636541772</v>
      </c>
      <c r="O218" s="16">
        <v>0</v>
      </c>
      <c r="P218" s="10">
        <f t="shared" si="16"/>
        <v>842662.83346830506</v>
      </c>
    </row>
    <row r="219" spans="10:16" x14ac:dyDescent="0.2">
      <c r="J219" s="2">
        <v>212</v>
      </c>
      <c r="K219" s="9">
        <f t="shared" si="17"/>
        <v>842662.83346830506</v>
      </c>
      <c r="L219" s="9">
        <f t="shared" si="15"/>
        <v>7022.1902789025416</v>
      </c>
      <c r="M219" s="9">
        <f t="shared" si="18"/>
        <v>25807.846086515165</v>
      </c>
      <c r="N219" s="9">
        <f t="shared" si="19"/>
        <v>32830.036365417705</v>
      </c>
      <c r="O219" s="16">
        <v>0</v>
      </c>
      <c r="P219" s="10">
        <f t="shared" si="16"/>
        <v>816854.98738178995</v>
      </c>
    </row>
    <row r="220" spans="10:16" x14ac:dyDescent="0.2">
      <c r="J220" s="2">
        <v>213</v>
      </c>
      <c r="K220" s="9">
        <f t="shared" si="17"/>
        <v>816854.98738178995</v>
      </c>
      <c r="L220" s="9">
        <f t="shared" si="15"/>
        <v>6807.1248948482498</v>
      </c>
      <c r="M220" s="9">
        <f t="shared" si="18"/>
        <v>26022.911470569463</v>
      </c>
      <c r="N220" s="9">
        <f t="shared" si="19"/>
        <v>32830.036365417713</v>
      </c>
      <c r="O220" s="16">
        <v>0</v>
      </c>
      <c r="P220" s="10">
        <f t="shared" si="16"/>
        <v>790832.07591122051</v>
      </c>
    </row>
    <row r="221" spans="10:16" x14ac:dyDescent="0.2">
      <c r="J221" s="2">
        <v>214</v>
      </c>
      <c r="K221" s="9">
        <f t="shared" si="17"/>
        <v>790832.07591122051</v>
      </c>
      <c r="L221" s="9">
        <f t="shared" si="15"/>
        <v>6590.2672992601711</v>
      </c>
      <c r="M221" s="9">
        <f t="shared" si="18"/>
        <v>26239.76906615754</v>
      </c>
      <c r="N221" s="9">
        <f t="shared" si="19"/>
        <v>32830.036365417713</v>
      </c>
      <c r="O221" s="16">
        <v>0</v>
      </c>
      <c r="P221" s="10">
        <f t="shared" si="16"/>
        <v>764592.30684506299</v>
      </c>
    </row>
    <row r="222" spans="10:16" x14ac:dyDescent="0.2">
      <c r="J222" s="2">
        <v>215</v>
      </c>
      <c r="K222" s="9">
        <f t="shared" si="17"/>
        <v>764592.30684506299</v>
      </c>
      <c r="L222" s="9">
        <f t="shared" si="15"/>
        <v>6371.6025570421916</v>
      </c>
      <c r="M222" s="9">
        <f t="shared" si="18"/>
        <v>26458.433808375521</v>
      </c>
      <c r="N222" s="9">
        <f t="shared" si="19"/>
        <v>32830.036365417713</v>
      </c>
      <c r="O222" s="16">
        <v>0</v>
      </c>
      <c r="P222" s="10">
        <f t="shared" si="16"/>
        <v>738133.8730366875</v>
      </c>
    </row>
    <row r="223" spans="10:16" x14ac:dyDescent="0.2">
      <c r="J223" s="2">
        <v>216</v>
      </c>
      <c r="K223" s="9">
        <f t="shared" si="17"/>
        <v>738133.8730366875</v>
      </c>
      <c r="L223" s="9">
        <f t="shared" si="15"/>
        <v>6151.115608639062</v>
      </c>
      <c r="M223" s="9">
        <f t="shared" si="18"/>
        <v>26678.920756778651</v>
      </c>
      <c r="N223" s="9">
        <f t="shared" si="19"/>
        <v>32830.036365417713</v>
      </c>
      <c r="O223" s="16">
        <v>0</v>
      </c>
      <c r="P223" s="10">
        <f t="shared" si="16"/>
        <v>711454.95227990882</v>
      </c>
    </row>
    <row r="224" spans="10:16" x14ac:dyDescent="0.2">
      <c r="J224" s="2">
        <v>217</v>
      </c>
      <c r="K224" s="9">
        <f t="shared" si="17"/>
        <v>711454.95227990882</v>
      </c>
      <c r="L224" s="9">
        <f t="shared" si="15"/>
        <v>5928.7912689992399</v>
      </c>
      <c r="M224" s="9">
        <f t="shared" si="18"/>
        <v>26901.245096418472</v>
      </c>
      <c r="N224" s="9">
        <f t="shared" si="19"/>
        <v>32830.036365417713</v>
      </c>
      <c r="O224" s="16">
        <v>0</v>
      </c>
      <c r="P224" s="10">
        <f t="shared" si="16"/>
        <v>684553.70718349039</v>
      </c>
    </row>
    <row r="225" spans="10:16" x14ac:dyDescent="0.2">
      <c r="J225" s="2">
        <v>218</v>
      </c>
      <c r="K225" s="9">
        <f t="shared" si="17"/>
        <v>684553.70718349039</v>
      </c>
      <c r="L225" s="9">
        <f t="shared" si="15"/>
        <v>5704.6142265290864</v>
      </c>
      <c r="M225" s="9">
        <f t="shared" si="18"/>
        <v>27125.422138888625</v>
      </c>
      <c r="N225" s="9">
        <f t="shared" si="19"/>
        <v>32830.036365417713</v>
      </c>
      <c r="O225" s="16">
        <v>0</v>
      </c>
      <c r="P225" s="10">
        <f t="shared" si="16"/>
        <v>657428.28504460177</v>
      </c>
    </row>
    <row r="226" spans="10:16" x14ac:dyDescent="0.2">
      <c r="J226" s="2">
        <v>219</v>
      </c>
      <c r="K226" s="9">
        <f t="shared" si="17"/>
        <v>657428.28504460177</v>
      </c>
      <c r="L226" s="9">
        <f t="shared" si="15"/>
        <v>5478.569042038348</v>
      </c>
      <c r="M226" s="9">
        <f t="shared" si="18"/>
        <v>27351.467323379373</v>
      </c>
      <c r="N226" s="9">
        <f t="shared" si="19"/>
        <v>32830.03636541772</v>
      </c>
      <c r="O226" s="16">
        <v>0</v>
      </c>
      <c r="P226" s="10">
        <f t="shared" si="16"/>
        <v>630076.81772122241</v>
      </c>
    </row>
    <row r="227" spans="10:16" x14ac:dyDescent="0.2">
      <c r="J227" s="2">
        <v>220</v>
      </c>
      <c r="K227" s="9">
        <f t="shared" si="17"/>
        <v>630076.81772122241</v>
      </c>
      <c r="L227" s="9">
        <f t="shared" si="15"/>
        <v>5250.6401476768533</v>
      </c>
      <c r="M227" s="9">
        <f t="shared" si="18"/>
        <v>27579.396217740868</v>
      </c>
      <c r="N227" s="9">
        <f t="shared" si="19"/>
        <v>32830.03636541772</v>
      </c>
      <c r="O227" s="16">
        <v>0</v>
      </c>
      <c r="P227" s="10">
        <f t="shared" si="16"/>
        <v>602497.42150348157</v>
      </c>
    </row>
    <row r="228" spans="10:16" x14ac:dyDescent="0.2">
      <c r="J228" s="2">
        <v>221</v>
      </c>
      <c r="K228" s="9">
        <f t="shared" si="17"/>
        <v>602497.42150348157</v>
      </c>
      <c r="L228" s="9">
        <f t="shared" si="15"/>
        <v>5020.8118458623467</v>
      </c>
      <c r="M228" s="9">
        <f t="shared" si="18"/>
        <v>27809.224519555366</v>
      </c>
      <c r="N228" s="9">
        <f t="shared" si="19"/>
        <v>32830.036365417713</v>
      </c>
      <c r="O228" s="16">
        <v>0</v>
      </c>
      <c r="P228" s="10">
        <f t="shared" si="16"/>
        <v>574688.19698392623</v>
      </c>
    </row>
    <row r="229" spans="10:16" x14ac:dyDescent="0.2">
      <c r="J229" s="2">
        <v>222</v>
      </c>
      <c r="K229" s="9">
        <f t="shared" si="17"/>
        <v>574688.19698392623</v>
      </c>
      <c r="L229" s="9">
        <f t="shared" si="15"/>
        <v>4789.0683081993848</v>
      </c>
      <c r="M229" s="9">
        <f t="shared" si="18"/>
        <v>28040.968057218335</v>
      </c>
      <c r="N229" s="9">
        <f t="shared" si="19"/>
        <v>32830.03636541772</v>
      </c>
      <c r="O229" s="16">
        <v>0</v>
      </c>
      <c r="P229" s="10">
        <f t="shared" si="16"/>
        <v>546647.22892670787</v>
      </c>
    </row>
    <row r="230" spans="10:16" x14ac:dyDescent="0.2">
      <c r="J230" s="2">
        <v>223</v>
      </c>
      <c r="K230" s="9">
        <f t="shared" si="17"/>
        <v>546647.22892670787</v>
      </c>
      <c r="L230" s="9">
        <f t="shared" si="15"/>
        <v>4555.3935743892325</v>
      </c>
      <c r="M230" s="9">
        <f t="shared" si="18"/>
        <v>28274.642791028487</v>
      </c>
      <c r="N230" s="9">
        <f t="shared" si="19"/>
        <v>32830.03636541772</v>
      </c>
      <c r="O230" s="16">
        <v>0</v>
      </c>
      <c r="P230" s="10">
        <f t="shared" si="16"/>
        <v>518372.58613567939</v>
      </c>
    </row>
    <row r="231" spans="10:16" x14ac:dyDescent="0.2">
      <c r="J231" s="2">
        <v>224</v>
      </c>
      <c r="K231" s="9">
        <f t="shared" si="17"/>
        <v>518372.58613567939</v>
      </c>
      <c r="L231" s="9">
        <f t="shared" si="15"/>
        <v>4319.7715511306615</v>
      </c>
      <c r="M231" s="9">
        <f t="shared" si="18"/>
        <v>28510.26481428706</v>
      </c>
      <c r="N231" s="9">
        <f t="shared" si="19"/>
        <v>32830.03636541772</v>
      </c>
      <c r="O231" s="16">
        <v>0</v>
      </c>
      <c r="P231" s="10">
        <f t="shared" si="16"/>
        <v>489862.32132139232</v>
      </c>
    </row>
    <row r="232" spans="10:16" x14ac:dyDescent="0.2">
      <c r="J232" s="2">
        <v>225</v>
      </c>
      <c r="K232" s="9">
        <f t="shared" si="17"/>
        <v>489862.32132139232</v>
      </c>
      <c r="L232" s="9">
        <f t="shared" si="15"/>
        <v>4082.1860110116027</v>
      </c>
      <c r="M232" s="9">
        <f t="shared" si="18"/>
        <v>28747.85035440611</v>
      </c>
      <c r="N232" s="9">
        <f t="shared" si="19"/>
        <v>32830.036365417713</v>
      </c>
      <c r="O232" s="16">
        <v>0</v>
      </c>
      <c r="P232" s="10">
        <f t="shared" si="16"/>
        <v>461114.47096698621</v>
      </c>
    </row>
    <row r="233" spans="10:16" x14ac:dyDescent="0.2">
      <c r="J233" s="2">
        <v>226</v>
      </c>
      <c r="K233" s="9">
        <f t="shared" si="17"/>
        <v>461114.47096698621</v>
      </c>
      <c r="L233" s="9">
        <f t="shared" si="15"/>
        <v>3842.6205913915514</v>
      </c>
      <c r="M233" s="9">
        <f t="shared" si="18"/>
        <v>28987.415774026169</v>
      </c>
      <c r="N233" s="9">
        <f t="shared" si="19"/>
        <v>32830.03636541772</v>
      </c>
      <c r="O233" s="16">
        <v>0</v>
      </c>
      <c r="P233" s="10">
        <f t="shared" si="16"/>
        <v>432127.05519296002</v>
      </c>
    </row>
    <row r="234" spans="10:16" x14ac:dyDescent="0.2">
      <c r="J234" s="2">
        <v>227</v>
      </c>
      <c r="K234" s="9">
        <f t="shared" si="17"/>
        <v>432127.05519296002</v>
      </c>
      <c r="L234" s="9">
        <f t="shared" si="15"/>
        <v>3601.0587932746666</v>
      </c>
      <c r="M234" s="9">
        <f t="shared" si="18"/>
        <v>29228.977572143052</v>
      </c>
      <c r="N234" s="9">
        <f t="shared" si="19"/>
        <v>32830.03636541772</v>
      </c>
      <c r="O234" s="16">
        <v>0</v>
      </c>
      <c r="P234" s="10">
        <f t="shared" si="16"/>
        <v>402898.07762081694</v>
      </c>
    </row>
    <row r="235" spans="10:16" x14ac:dyDescent="0.2">
      <c r="J235" s="2">
        <v>228</v>
      </c>
      <c r="K235" s="9">
        <f t="shared" si="17"/>
        <v>402898.07762081694</v>
      </c>
      <c r="L235" s="9">
        <f t="shared" si="15"/>
        <v>3357.4839801734743</v>
      </c>
      <c r="M235" s="9">
        <f t="shared" si="18"/>
        <v>29472.552385244238</v>
      </c>
      <c r="N235" s="9">
        <f t="shared" si="19"/>
        <v>32830.036365417713</v>
      </c>
      <c r="O235" s="16">
        <v>0</v>
      </c>
      <c r="P235" s="10">
        <f t="shared" si="16"/>
        <v>373425.52523557271</v>
      </c>
    </row>
    <row r="236" spans="10:16" x14ac:dyDescent="0.2">
      <c r="J236" s="2">
        <v>229</v>
      </c>
      <c r="K236" s="9">
        <f t="shared" si="17"/>
        <v>373425.52523557271</v>
      </c>
      <c r="L236" s="9">
        <f t="shared" si="15"/>
        <v>3111.8793769631061</v>
      </c>
      <c r="M236" s="9">
        <f t="shared" si="18"/>
        <v>29718.156988454608</v>
      </c>
      <c r="N236" s="9">
        <f t="shared" si="19"/>
        <v>32830.036365417713</v>
      </c>
      <c r="O236" s="16">
        <v>0</v>
      </c>
      <c r="P236" s="10">
        <f t="shared" si="16"/>
        <v>343707.36824711808</v>
      </c>
    </row>
    <row r="237" spans="10:16" x14ac:dyDescent="0.2">
      <c r="J237" s="2">
        <v>230</v>
      </c>
      <c r="K237" s="9">
        <f t="shared" si="17"/>
        <v>343707.36824711808</v>
      </c>
      <c r="L237" s="9">
        <f t="shared" si="15"/>
        <v>2864.228068725984</v>
      </c>
      <c r="M237" s="9">
        <f t="shared" si="18"/>
        <v>29965.808296691728</v>
      </c>
      <c r="N237" s="9">
        <f t="shared" si="19"/>
        <v>32830.036365417713</v>
      </c>
      <c r="O237" s="16">
        <v>0</v>
      </c>
      <c r="P237" s="10">
        <f t="shared" si="16"/>
        <v>313741.55995042634</v>
      </c>
    </row>
    <row r="238" spans="10:16" x14ac:dyDescent="0.2">
      <c r="J238" s="2">
        <v>231</v>
      </c>
      <c r="K238" s="9">
        <f t="shared" si="17"/>
        <v>313741.55995042634</v>
      </c>
      <c r="L238" s="9">
        <f t="shared" si="15"/>
        <v>2614.5129995868861</v>
      </c>
      <c r="M238" s="9">
        <f t="shared" si="18"/>
        <v>30215.523365830813</v>
      </c>
      <c r="N238" s="9">
        <f t="shared" si="19"/>
        <v>32830.036365417698</v>
      </c>
      <c r="O238" s="16">
        <v>0</v>
      </c>
      <c r="P238" s="10">
        <f t="shared" si="16"/>
        <v>283526.03658459551</v>
      </c>
    </row>
    <row r="239" spans="10:16" x14ac:dyDescent="0.2">
      <c r="J239" s="2">
        <v>232</v>
      </c>
      <c r="K239" s="9">
        <f t="shared" si="17"/>
        <v>283526.03658459551</v>
      </c>
      <c r="L239" s="9">
        <f t="shared" si="15"/>
        <v>2362.7169715382961</v>
      </c>
      <c r="M239" s="9">
        <f t="shared" si="18"/>
        <v>30467.31939387941</v>
      </c>
      <c r="N239" s="9">
        <f t="shared" si="19"/>
        <v>32830.036365417705</v>
      </c>
      <c r="O239" s="16">
        <v>0</v>
      </c>
      <c r="P239" s="10">
        <f t="shared" si="16"/>
        <v>253058.7171907161</v>
      </c>
    </row>
    <row r="240" spans="10:16" x14ac:dyDescent="0.2">
      <c r="J240" s="2">
        <v>233</v>
      </c>
      <c r="K240" s="9">
        <f t="shared" si="17"/>
        <v>253058.7171907161</v>
      </c>
      <c r="L240" s="9">
        <f t="shared" si="15"/>
        <v>2108.8226432559673</v>
      </c>
      <c r="M240" s="9">
        <f t="shared" si="18"/>
        <v>30721.213722161738</v>
      </c>
      <c r="N240" s="9">
        <f t="shared" si="19"/>
        <v>32830.036365417705</v>
      </c>
      <c r="O240" s="16">
        <v>0</v>
      </c>
      <c r="P240" s="10">
        <f t="shared" si="16"/>
        <v>222337.50346855435</v>
      </c>
    </row>
    <row r="241" spans="10:16" x14ac:dyDescent="0.2">
      <c r="J241" s="2">
        <v>234</v>
      </c>
      <c r="K241" s="9">
        <f t="shared" si="17"/>
        <v>222337.50346855435</v>
      </c>
      <c r="L241" s="9">
        <f t="shared" si="15"/>
        <v>1852.8125289046195</v>
      </c>
      <c r="M241" s="9">
        <f t="shared" si="18"/>
        <v>30977.223836513087</v>
      </c>
      <c r="N241" s="9">
        <f t="shared" si="19"/>
        <v>32830.036365417705</v>
      </c>
      <c r="O241" s="16">
        <v>0</v>
      </c>
      <c r="P241" s="10">
        <f t="shared" si="16"/>
        <v>191360.27963204126</v>
      </c>
    </row>
    <row r="242" spans="10:16" x14ac:dyDescent="0.2">
      <c r="J242" s="2">
        <v>235</v>
      </c>
      <c r="K242" s="9">
        <f t="shared" si="17"/>
        <v>191360.27963204126</v>
      </c>
      <c r="L242" s="9">
        <f t="shared" si="15"/>
        <v>1594.6689969336771</v>
      </c>
      <c r="M242" s="9">
        <f t="shared" si="18"/>
        <v>31235.367368484029</v>
      </c>
      <c r="N242" s="9">
        <f t="shared" si="19"/>
        <v>32830.036365417705</v>
      </c>
      <c r="O242" s="16">
        <v>0</v>
      </c>
      <c r="P242" s="10">
        <f t="shared" si="16"/>
        <v>160124.91226355723</v>
      </c>
    </row>
    <row r="243" spans="10:16" x14ac:dyDescent="0.2">
      <c r="J243" s="2">
        <v>236</v>
      </c>
      <c r="K243" s="9">
        <f t="shared" si="17"/>
        <v>160124.91226355723</v>
      </c>
      <c r="L243" s="9">
        <f t="shared" si="15"/>
        <v>1334.3742688629768</v>
      </c>
      <c r="M243" s="9">
        <f t="shared" si="18"/>
        <v>31495.662096554723</v>
      </c>
      <c r="N243" s="9">
        <f t="shared" si="19"/>
        <v>32830.036365417698</v>
      </c>
      <c r="O243" s="16">
        <v>0</v>
      </c>
      <c r="P243" s="10">
        <f t="shared" si="16"/>
        <v>128629.25016700251</v>
      </c>
    </row>
    <row r="244" spans="10:16" x14ac:dyDescent="0.2">
      <c r="J244" s="2">
        <v>237</v>
      </c>
      <c r="K244" s="9">
        <f t="shared" si="17"/>
        <v>128629.25016700251</v>
      </c>
      <c r="L244" s="9">
        <f t="shared" si="15"/>
        <v>1071.9104180583543</v>
      </c>
      <c r="M244" s="9">
        <f t="shared" si="18"/>
        <v>31758.125947359353</v>
      </c>
      <c r="N244" s="9">
        <f t="shared" si="19"/>
        <v>32830.036365417705</v>
      </c>
      <c r="O244" s="16">
        <v>0</v>
      </c>
      <c r="P244" s="10">
        <f t="shared" si="16"/>
        <v>96871.124219643156</v>
      </c>
    </row>
    <row r="245" spans="10:16" x14ac:dyDescent="0.2">
      <c r="J245" s="2">
        <v>238</v>
      </c>
      <c r="K245" s="9">
        <f t="shared" si="17"/>
        <v>96871.124219643156</v>
      </c>
      <c r="L245" s="9">
        <f t="shared" si="15"/>
        <v>807.25936849702634</v>
      </c>
      <c r="M245" s="9">
        <f t="shared" si="18"/>
        <v>32022.776996920671</v>
      </c>
      <c r="N245" s="9">
        <f t="shared" si="19"/>
        <v>32830.036365417698</v>
      </c>
      <c r="O245" s="16">
        <v>0</v>
      </c>
      <c r="P245" s="10">
        <f t="shared" si="16"/>
        <v>64848.347222722485</v>
      </c>
    </row>
    <row r="246" spans="10:16" x14ac:dyDescent="0.2">
      <c r="J246" s="2">
        <v>239</v>
      </c>
      <c r="K246" s="9">
        <f t="shared" si="17"/>
        <v>64848.347222722485</v>
      </c>
      <c r="L246" s="9">
        <f t="shared" si="15"/>
        <v>540.40289352268735</v>
      </c>
      <c r="M246" s="9">
        <f t="shared" si="18"/>
        <v>32289.633471895009</v>
      </c>
      <c r="N246" s="9">
        <f t="shared" si="19"/>
        <v>32830.036365417698</v>
      </c>
      <c r="O246" s="16">
        <v>0</v>
      </c>
      <c r="P246" s="10">
        <f t="shared" si="16"/>
        <v>32558.713750827475</v>
      </c>
    </row>
    <row r="247" spans="10:16" x14ac:dyDescent="0.2">
      <c r="J247" s="2">
        <v>240</v>
      </c>
      <c r="K247" s="9">
        <f t="shared" si="17"/>
        <v>32558.713750827475</v>
      </c>
      <c r="L247" s="9">
        <f t="shared" si="15"/>
        <v>271.32261459022897</v>
      </c>
      <c r="M247" s="9">
        <f t="shared" si="18"/>
        <v>32558.713750827475</v>
      </c>
      <c r="N247" s="9">
        <f t="shared" si="19"/>
        <v>32830.036365417705</v>
      </c>
      <c r="O247" s="16">
        <v>0</v>
      </c>
      <c r="P247" s="10">
        <f t="shared" si="16"/>
        <v>0</v>
      </c>
    </row>
  </sheetData>
  <mergeCells count="2">
    <mergeCell ref="C4:C8"/>
    <mergeCell ref="C9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de amortización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Graciano Dieck Assad</dc:creator>
  <cp:lastModifiedBy>Graciano Dieck Assad</cp:lastModifiedBy>
  <dcterms:created xsi:type="dcterms:W3CDTF">2020-08-11T01:07:09Z</dcterms:created>
  <dcterms:modified xsi:type="dcterms:W3CDTF">2022-11-21T04:03:11Z</dcterms:modified>
</cp:coreProperties>
</file>